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640" yWindow="0" windowWidth="25600" windowHeight="16060" tabRatio="500"/>
  </bookViews>
  <sheets>
    <sheet name="Blatt1" sheetId="1" r:id="rId1"/>
  </sheets>
  <definedNames>
    <definedName name="_xlnm.Print_Area" localSheetId="0">Blatt1!$A$1:$M$38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G33" i="1"/>
  <c r="F37" i="1"/>
  <c r="G37" i="1"/>
</calcChain>
</file>

<file path=xl/sharedStrings.xml><?xml version="1.0" encoding="utf-8"?>
<sst xmlns="http://schemas.openxmlformats.org/spreadsheetml/2006/main" count="193" uniqueCount="135">
  <si>
    <t>Atommülls</t>
  </si>
  <si>
    <t>Art des</t>
  </si>
  <si>
    <t>Netto</t>
  </si>
  <si>
    <t>Brutto</t>
  </si>
  <si>
    <t>Gewicht</t>
  </si>
  <si>
    <t>Art der</t>
  </si>
  <si>
    <t>Anlieferung</t>
  </si>
  <si>
    <t xml:space="preserve">in welchem </t>
  </si>
  <si>
    <t>Castor-Typ</t>
  </si>
  <si>
    <t>Umpacken</t>
  </si>
  <si>
    <t>Anteil</t>
  </si>
  <si>
    <t>potentes</t>
  </si>
  <si>
    <t>Uran</t>
  </si>
  <si>
    <t>Hexaflourid</t>
  </si>
  <si>
    <t>Herkunft</t>
  </si>
  <si>
    <t>Eigentümer</t>
  </si>
  <si>
    <t>Besitzer</t>
  </si>
  <si>
    <t>Urenco</t>
  </si>
  <si>
    <t>Düsseldorf</t>
  </si>
  <si>
    <t>Anzahl der</t>
  </si>
  <si>
    <t>erforderl.</t>
  </si>
  <si>
    <t>Behälter</t>
  </si>
  <si>
    <t>Uran Tails</t>
  </si>
  <si>
    <t>Flüssigkeit</t>
  </si>
  <si>
    <t>Unver-</t>
  </si>
  <si>
    <t>träglich</t>
  </si>
  <si>
    <t>mit :</t>
  </si>
  <si>
    <t>Luftfeuchte</t>
  </si>
  <si>
    <t>Gefahren</t>
  </si>
  <si>
    <t>potential</t>
  </si>
  <si>
    <t>flüchtig</t>
  </si>
  <si>
    <t>giftig</t>
  </si>
  <si>
    <t>radioaktiv</t>
  </si>
  <si>
    <t>Grob</t>
  </si>
  <si>
    <t>nierung</t>
  </si>
  <si>
    <t>Konditio-</t>
  </si>
  <si>
    <t>Umfüll-</t>
  </si>
  <si>
    <t>anlage</t>
  </si>
  <si>
    <t>Tonnen</t>
  </si>
  <si>
    <t>Megagramm</t>
  </si>
  <si>
    <t>?</t>
  </si>
  <si>
    <t>spezielle</t>
  </si>
  <si>
    <t>PU Reste</t>
  </si>
  <si>
    <t>BRD</t>
  </si>
  <si>
    <t>hochgiftig</t>
  </si>
  <si>
    <t>Plutonium</t>
  </si>
  <si>
    <t>Biosphäre</t>
  </si>
  <si>
    <t>Roboter</t>
  </si>
  <si>
    <t>by wire</t>
  </si>
  <si>
    <t>mit Hüllen</t>
  </si>
  <si>
    <t>MOX</t>
  </si>
  <si>
    <t>hoch</t>
  </si>
  <si>
    <t>sehr hoch</t>
  </si>
  <si>
    <t>niedrig</t>
  </si>
  <si>
    <t>Biospähre</t>
  </si>
  <si>
    <t>Typ 2</t>
  </si>
  <si>
    <t>Typ 1</t>
  </si>
  <si>
    <t>EVU´s</t>
  </si>
  <si>
    <t>Graphit Uran</t>
  </si>
  <si>
    <t>Kugeln</t>
  </si>
  <si>
    <t>Typ 3</t>
  </si>
  <si>
    <t>WAA Reste</t>
  </si>
  <si>
    <t>Kokillen</t>
  </si>
  <si>
    <t>HAW 20/28</t>
  </si>
  <si>
    <t>Typ 4</t>
  </si>
  <si>
    <t>D = 65cm</t>
  </si>
  <si>
    <t>greifen</t>
  </si>
  <si>
    <t>Brennstab</t>
  </si>
  <si>
    <t>Bündel</t>
  </si>
  <si>
    <t>Typ 5</t>
  </si>
  <si>
    <t>heben</t>
  </si>
  <si>
    <t>Summen</t>
  </si>
  <si>
    <t>und Anzahl</t>
  </si>
  <si>
    <t>CG 26 Stück</t>
  </si>
  <si>
    <t>Autor Ing. Goebel</t>
  </si>
  <si>
    <t>GTKW</t>
  </si>
  <si>
    <t>in Absenk-</t>
  </si>
  <si>
    <t>behälter Typ</t>
  </si>
  <si>
    <t>(UF6 flüssig)</t>
  </si>
  <si>
    <t>enhält ca.</t>
  </si>
  <si>
    <t>5 % Uran</t>
  </si>
  <si>
    <t>Gewicht in</t>
  </si>
  <si>
    <t>(Tonnen)</t>
  </si>
  <si>
    <t>Liege-Fass</t>
  </si>
  <si>
    <t>nicht aktiv.</t>
  </si>
  <si>
    <t>reagiert mit</t>
  </si>
  <si>
    <t>halb hoch</t>
  </si>
  <si>
    <t xml:space="preserve">Lieferung </t>
  </si>
  <si>
    <t>frei Baustelle</t>
  </si>
  <si>
    <t>warum ?</t>
  </si>
  <si>
    <t>existent ?</t>
  </si>
  <si>
    <t>aktiviert ?</t>
  </si>
  <si>
    <t>Absenk-</t>
  </si>
  <si>
    <t>z. Z. Frankr.</t>
  </si>
  <si>
    <t>neu und</t>
  </si>
  <si>
    <t>spent fuel</t>
  </si>
  <si>
    <t>Stäbe</t>
  </si>
  <si>
    <t>152 x Cast.</t>
  </si>
  <si>
    <t>5 % ?</t>
  </si>
  <si>
    <t>schütten</t>
  </si>
  <si>
    <t>105 % ?</t>
  </si>
  <si>
    <t>diverse</t>
  </si>
  <si>
    <t>113+26</t>
  </si>
  <si>
    <t>Jülich/Ahaus</t>
  </si>
  <si>
    <r>
      <rPr>
        <b/>
        <sz val="12"/>
        <color theme="1"/>
        <rFont val="Calibri"/>
        <family val="2"/>
        <scheme val="minor"/>
      </rPr>
      <t>neu</t>
    </r>
    <r>
      <rPr>
        <sz val="12"/>
        <color theme="1"/>
        <rFont val="Calibri"/>
        <family val="2"/>
        <scheme val="minor"/>
      </rPr>
      <t xml:space="preserve"> und</t>
    </r>
  </si>
  <si>
    <t>PU Thorium</t>
  </si>
  <si>
    <t>Kugeln 6 cm</t>
  </si>
  <si>
    <t>unvollst.</t>
  </si>
  <si>
    <t>Enthält</t>
  </si>
  <si>
    <t>flüchtigstes</t>
  </si>
  <si>
    <t>radioakt.</t>
  </si>
  <si>
    <t>IOD 129</t>
  </si>
  <si>
    <t>nein</t>
  </si>
  <si>
    <t>Ja</t>
  </si>
  <si>
    <t>ja</t>
  </si>
  <si>
    <t>nicht aktiv.?</t>
  </si>
  <si>
    <r>
      <rPr>
        <b/>
        <sz val="14"/>
        <rFont val="Calibri"/>
        <scheme val="minor"/>
      </rPr>
      <t>Umpack-Liste GTKW ENDLAGER MV</t>
    </r>
    <r>
      <rPr>
        <b/>
        <sz val="14"/>
        <color theme="1" tint="0.499984740745262"/>
        <rFont val="Calibri"/>
        <scheme val="minor"/>
      </rPr>
      <t xml:space="preserve"> (Verzeichnis der (Castor-) Behälter die aus- und in kl. absenkbare Behälter umzupacken sind)</t>
    </r>
  </si>
  <si>
    <t>&amp; z. Z. in F.</t>
  </si>
  <si>
    <t>Uran-Oxid</t>
  </si>
  <si>
    <t>leicht</t>
  </si>
  <si>
    <t>aus Frankr.</t>
  </si>
  <si>
    <t>D = 1,22 :-(</t>
  </si>
  <si>
    <t>und Wasser</t>
  </si>
  <si>
    <t>D=ca. 65 cm</t>
  </si>
  <si>
    <t>BRD+EVU</t>
  </si>
  <si>
    <t>=WaffenPU.</t>
  </si>
  <si>
    <t>radioaktiv ?</t>
  </si>
  <si>
    <t>z. T.</t>
  </si>
  <si>
    <t>aus UF6 flüssig</t>
  </si>
  <si>
    <t>enthält ca.</t>
  </si>
  <si>
    <t>6 % Uran</t>
  </si>
  <si>
    <t>bitte direkt</t>
  </si>
  <si>
    <t>absenkbare</t>
  </si>
  <si>
    <t>D=65 cm</t>
  </si>
  <si>
    <t>13.03.2015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</si>
</sst>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name val="Calibri"/>
      <scheme val="minor"/>
    </font>
    <font>
      <b/>
      <sz val="12"/>
      <color rgb="FFFF6600"/>
      <name val="Calibri"/>
      <scheme val="minor"/>
    </font>
    <font>
      <b/>
      <sz val="12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FF"/>
      <name val="Calibri"/>
      <scheme val="minor"/>
    </font>
    <font>
      <b/>
      <sz val="12"/>
      <color rgb="FF660066"/>
      <name val="Calibri"/>
      <scheme val="minor"/>
    </font>
    <font>
      <sz val="8"/>
      <name val="Calibri"/>
      <family val="2"/>
      <scheme val="minor"/>
    </font>
    <font>
      <b/>
      <sz val="14"/>
      <color theme="1" tint="0.499984740745262"/>
      <name val="Calibri"/>
      <scheme val="minor"/>
    </font>
    <font>
      <b/>
      <sz val="14"/>
      <name val="Calibri"/>
      <scheme val="minor"/>
    </font>
    <font>
      <sz val="12"/>
      <color theme="0" tint="-0.499984740745262"/>
      <name val="Calibri"/>
      <scheme val="minor"/>
    </font>
    <font>
      <i/>
      <sz val="12"/>
      <color theme="1"/>
      <name val="Calibri"/>
      <scheme val="minor"/>
    </font>
    <font>
      <i/>
      <sz val="12"/>
      <color theme="0" tint="-0.499984740745262"/>
      <name val="Calibri"/>
      <scheme val="minor"/>
    </font>
    <font>
      <b/>
      <i/>
      <sz val="12"/>
      <color theme="1"/>
      <name val="Calibri"/>
      <scheme val="minor"/>
    </font>
    <font>
      <b/>
      <sz val="12"/>
      <color theme="0" tint="-0.499984740745262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9" fontId="14" fillId="0" borderId="0" xfId="0" applyNumberFormat="1" applyFont="1" applyAlignment="1">
      <alignment horizontal="center"/>
    </xf>
  </cellXfs>
  <cellStyles count="1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37"/>
  <sheetViews>
    <sheetView tabSelected="1" topLeftCell="A18" zoomScale="125" zoomScaleNormal="125" zoomScalePageLayoutView="125" workbookViewId="0">
      <selection activeCell="D39" sqref="D39"/>
    </sheetView>
  </sheetViews>
  <sheetFormatPr baseColWidth="10" defaultRowHeight="15" x14ac:dyDescent="0"/>
  <cols>
    <col min="1" max="1" width="4" style="1" customWidth="1"/>
    <col min="2" max="2" width="12.1640625" style="1" bestFit="1" customWidth="1"/>
    <col min="3" max="10" width="10.83203125" style="1"/>
    <col min="11" max="11" width="11" style="1" bestFit="1" customWidth="1"/>
    <col min="12" max="12" width="10.1640625" style="1" bestFit="1" customWidth="1"/>
    <col min="13" max="13" width="10.83203125" style="1"/>
    <col min="14" max="14" width="2.33203125" style="1" customWidth="1"/>
    <col min="15" max="16384" width="10.83203125" style="1"/>
  </cols>
  <sheetData>
    <row r="1" spans="2:13" ht="13" customHeight="1"/>
    <row r="2" spans="2:13" ht="18">
      <c r="B2" s="23" t="s">
        <v>116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2" customHeight="1"/>
    <row r="4" spans="2:13">
      <c r="B4" s="3" t="s">
        <v>1</v>
      </c>
      <c r="C4" s="3" t="s">
        <v>14</v>
      </c>
      <c r="D4" s="3" t="s">
        <v>28</v>
      </c>
      <c r="E4" s="3" t="s">
        <v>108</v>
      </c>
      <c r="F4" s="3" t="s">
        <v>2</v>
      </c>
      <c r="G4" s="3" t="s">
        <v>3</v>
      </c>
      <c r="H4" s="3" t="s">
        <v>10</v>
      </c>
      <c r="I4" s="3" t="s">
        <v>6</v>
      </c>
      <c r="J4" s="3" t="s">
        <v>24</v>
      </c>
      <c r="K4" s="3" t="s">
        <v>9</v>
      </c>
      <c r="L4" s="4" t="s">
        <v>19</v>
      </c>
      <c r="M4" s="3" t="s">
        <v>5</v>
      </c>
    </row>
    <row r="5" spans="2:13">
      <c r="B5" s="3" t="s">
        <v>0</v>
      </c>
      <c r="C5" s="3" t="s">
        <v>15</v>
      </c>
      <c r="D5" s="3" t="s">
        <v>29</v>
      </c>
      <c r="E5" s="3" t="s">
        <v>109</v>
      </c>
      <c r="F5" s="3" t="s">
        <v>81</v>
      </c>
      <c r="G5" s="3" t="s">
        <v>4</v>
      </c>
      <c r="H5" s="3" t="s">
        <v>11</v>
      </c>
      <c r="I5" s="3" t="s">
        <v>7</v>
      </c>
      <c r="J5" s="3" t="s">
        <v>25</v>
      </c>
      <c r="K5" s="3" t="s">
        <v>76</v>
      </c>
      <c r="L5" s="4" t="s">
        <v>20</v>
      </c>
      <c r="M5" s="3" t="s">
        <v>35</v>
      </c>
    </row>
    <row r="6" spans="2:13">
      <c r="B6" s="1" t="s">
        <v>87</v>
      </c>
      <c r="C6" s="3" t="s">
        <v>16</v>
      </c>
      <c r="D6" s="3" t="s">
        <v>33</v>
      </c>
      <c r="E6" s="3" t="s">
        <v>110</v>
      </c>
      <c r="F6" s="1" t="s">
        <v>39</v>
      </c>
      <c r="G6" s="3" t="s">
        <v>49</v>
      </c>
      <c r="H6" s="3" t="s">
        <v>12</v>
      </c>
      <c r="I6" s="3" t="s">
        <v>8</v>
      </c>
      <c r="J6" s="3" t="s">
        <v>26</v>
      </c>
      <c r="K6" s="3" t="s">
        <v>77</v>
      </c>
      <c r="L6" s="4" t="s">
        <v>92</v>
      </c>
      <c r="M6" s="3" t="s">
        <v>34</v>
      </c>
    </row>
    <row r="7" spans="2:13">
      <c r="B7" s="1" t="s">
        <v>88</v>
      </c>
      <c r="E7" s="3" t="s">
        <v>111</v>
      </c>
      <c r="F7" s="1" t="s">
        <v>82</v>
      </c>
      <c r="G7" s="1" t="s">
        <v>38</v>
      </c>
      <c r="H7" s="1" t="s">
        <v>45</v>
      </c>
      <c r="I7" s="1" t="s">
        <v>72</v>
      </c>
      <c r="K7" s="1" t="s">
        <v>65</v>
      </c>
      <c r="L7" s="3" t="s">
        <v>21</v>
      </c>
      <c r="M7" s="1" t="s">
        <v>9</v>
      </c>
    </row>
    <row r="8" spans="2:13">
      <c r="L8" s="1" t="s">
        <v>123</v>
      </c>
    </row>
    <row r="10" spans="2:13">
      <c r="B10" s="5" t="s">
        <v>13</v>
      </c>
      <c r="C10" s="1" t="s">
        <v>17</v>
      </c>
      <c r="D10" s="1" t="s">
        <v>30</v>
      </c>
      <c r="F10" s="19">
        <v>335</v>
      </c>
      <c r="G10" s="17">
        <v>6700</v>
      </c>
      <c r="H10" s="1" t="s">
        <v>79</v>
      </c>
      <c r="I10" s="1" t="s">
        <v>83</v>
      </c>
      <c r="J10" s="1" t="s">
        <v>85</v>
      </c>
      <c r="K10" s="1" t="s">
        <v>56</v>
      </c>
      <c r="L10" s="1" t="s">
        <v>40</v>
      </c>
      <c r="M10" s="1" t="s">
        <v>41</v>
      </c>
    </row>
    <row r="11" spans="2:13">
      <c r="B11" s="5" t="s">
        <v>22</v>
      </c>
      <c r="C11" s="1" t="s">
        <v>18</v>
      </c>
      <c r="D11" s="1" t="s">
        <v>31</v>
      </c>
      <c r="E11" s="1" t="s">
        <v>112</v>
      </c>
      <c r="F11" s="18"/>
      <c r="G11" s="20"/>
      <c r="H11" s="1" t="s">
        <v>80</v>
      </c>
      <c r="I11" s="1" t="s">
        <v>23</v>
      </c>
      <c r="J11" s="1" t="s">
        <v>27</v>
      </c>
      <c r="K11" s="1" t="s">
        <v>51</v>
      </c>
      <c r="M11" s="1" t="s">
        <v>36</v>
      </c>
    </row>
    <row r="12" spans="2:13">
      <c r="B12" s="5" t="s">
        <v>78</v>
      </c>
      <c r="D12" s="1" t="s">
        <v>84</v>
      </c>
      <c r="F12" s="18"/>
      <c r="I12" s="1" t="s">
        <v>121</v>
      </c>
      <c r="J12" s="1" t="s">
        <v>122</v>
      </c>
      <c r="M12" s="1" t="s">
        <v>37</v>
      </c>
    </row>
    <row r="14" spans="2:13">
      <c r="B14" s="6" t="s">
        <v>42</v>
      </c>
      <c r="C14" s="1" t="s">
        <v>124</v>
      </c>
      <c r="D14" s="1" t="s">
        <v>126</v>
      </c>
      <c r="E14" s="1" t="s">
        <v>127</v>
      </c>
      <c r="F14" s="16">
        <v>50</v>
      </c>
      <c r="G14" s="16">
        <v>60</v>
      </c>
      <c r="H14" s="1" t="s">
        <v>52</v>
      </c>
      <c r="I14" s="1" t="s">
        <v>40</v>
      </c>
      <c r="J14" s="1" t="s">
        <v>46</v>
      </c>
      <c r="K14" s="1" t="s">
        <v>55</v>
      </c>
      <c r="L14" s="1" t="s">
        <v>40</v>
      </c>
      <c r="M14" s="1" t="s">
        <v>47</v>
      </c>
    </row>
    <row r="15" spans="2:13">
      <c r="B15" s="1" t="s">
        <v>93</v>
      </c>
      <c r="C15" s="25" t="s">
        <v>125</v>
      </c>
      <c r="D15" s="1" t="s">
        <v>44</v>
      </c>
      <c r="F15" s="1" t="s">
        <v>89</v>
      </c>
      <c r="G15" s="1" t="s">
        <v>90</v>
      </c>
      <c r="H15" s="1" t="s">
        <v>91</v>
      </c>
      <c r="I15" s="1" t="s">
        <v>40</v>
      </c>
      <c r="K15" s="1" t="s">
        <v>86</v>
      </c>
      <c r="M15" s="1" t="s">
        <v>48</v>
      </c>
    </row>
    <row r="16" spans="2:13">
      <c r="D16" s="1" t="s">
        <v>115</v>
      </c>
      <c r="M16" s="1" t="s">
        <v>70</v>
      </c>
    </row>
    <row r="18" spans="2:13">
      <c r="B18" s="6" t="s">
        <v>50</v>
      </c>
      <c r="C18" s="1" t="s">
        <v>57</v>
      </c>
      <c r="D18" s="1" t="s">
        <v>32</v>
      </c>
      <c r="E18" s="1" t="s">
        <v>114</v>
      </c>
      <c r="F18" s="1" t="s">
        <v>40</v>
      </c>
      <c r="G18" s="1" t="s">
        <v>40</v>
      </c>
      <c r="H18" s="1" t="s">
        <v>94</v>
      </c>
      <c r="I18" s="1" t="s">
        <v>40</v>
      </c>
      <c r="J18" s="1" t="s">
        <v>54</v>
      </c>
      <c r="K18" s="1" t="s">
        <v>55</v>
      </c>
      <c r="L18" s="1" t="s">
        <v>40</v>
      </c>
      <c r="M18" s="1" t="s">
        <v>47</v>
      </c>
    </row>
    <row r="19" spans="2:13">
      <c r="B19" s="1" t="s">
        <v>95</v>
      </c>
      <c r="D19" s="1" t="s">
        <v>44</v>
      </c>
      <c r="H19" s="1" t="s">
        <v>95</v>
      </c>
      <c r="I19" s="1" t="s">
        <v>96</v>
      </c>
      <c r="K19" s="1" t="s">
        <v>86</v>
      </c>
      <c r="M19" s="1" t="s">
        <v>48</v>
      </c>
    </row>
    <row r="20" spans="2:13">
      <c r="M20" s="1" t="s">
        <v>70</v>
      </c>
    </row>
    <row r="21" spans="2:13">
      <c r="B21" s="4" t="s">
        <v>58</v>
      </c>
      <c r="C21" s="1" t="s">
        <v>43</v>
      </c>
      <c r="D21" s="1" t="s">
        <v>32</v>
      </c>
      <c r="F21" s="15">
        <v>1200</v>
      </c>
      <c r="G21" s="2">
        <v>1500</v>
      </c>
      <c r="H21" s="1" t="s">
        <v>104</v>
      </c>
      <c r="I21" s="1" t="s">
        <v>40</v>
      </c>
      <c r="J21" s="1" t="s">
        <v>54</v>
      </c>
      <c r="K21" s="1" t="s">
        <v>60</v>
      </c>
      <c r="L21" s="1" t="s">
        <v>40</v>
      </c>
      <c r="M21" s="1" t="s">
        <v>47</v>
      </c>
    </row>
    <row r="22" spans="2:13">
      <c r="B22" s="4" t="s">
        <v>105</v>
      </c>
      <c r="C22" s="1" t="s">
        <v>57</v>
      </c>
      <c r="D22" s="1" t="s">
        <v>31</v>
      </c>
      <c r="E22" s="1" t="s">
        <v>113</v>
      </c>
      <c r="F22" s="3" t="s">
        <v>97</v>
      </c>
      <c r="H22" s="1" t="s">
        <v>95</v>
      </c>
      <c r="I22" s="1" t="s">
        <v>59</v>
      </c>
      <c r="K22" s="1" t="s">
        <v>86</v>
      </c>
      <c r="M22" s="1" t="s">
        <v>48</v>
      </c>
    </row>
    <row r="23" spans="2:13">
      <c r="B23" s="4" t="s">
        <v>106</v>
      </c>
      <c r="C23" s="1" t="s">
        <v>103</v>
      </c>
      <c r="M23" s="1" t="s">
        <v>99</v>
      </c>
    </row>
    <row r="25" spans="2:13">
      <c r="B25" s="7" t="s">
        <v>61</v>
      </c>
      <c r="C25" s="1" t="s">
        <v>57</v>
      </c>
      <c r="D25" s="1" t="s">
        <v>32</v>
      </c>
      <c r="F25" s="15">
        <v>1200</v>
      </c>
      <c r="G25" s="1">
        <v>1500</v>
      </c>
      <c r="H25" s="1" t="s">
        <v>40</v>
      </c>
      <c r="I25" s="1" t="s">
        <v>63</v>
      </c>
      <c r="J25" s="1" t="s">
        <v>46</v>
      </c>
      <c r="K25" s="1" t="s">
        <v>55</v>
      </c>
      <c r="L25" s="1" t="s">
        <v>40</v>
      </c>
      <c r="M25" s="1" t="s">
        <v>47</v>
      </c>
    </row>
    <row r="26" spans="2:13">
      <c r="B26" s="7" t="s">
        <v>62</v>
      </c>
      <c r="D26" s="1" t="s">
        <v>44</v>
      </c>
      <c r="E26" s="1" t="s">
        <v>40</v>
      </c>
      <c r="F26" s="3" t="s">
        <v>102</v>
      </c>
      <c r="H26" s="1" t="s">
        <v>98</v>
      </c>
      <c r="I26" s="1" t="s">
        <v>73</v>
      </c>
      <c r="K26" s="1" t="s">
        <v>86</v>
      </c>
      <c r="M26" s="1" t="s">
        <v>48</v>
      </c>
    </row>
    <row r="27" spans="2:13">
      <c r="M27" s="1" t="s">
        <v>66</v>
      </c>
    </row>
    <row r="29" spans="2:13">
      <c r="B29" s="8" t="s">
        <v>67</v>
      </c>
      <c r="C29" s="1" t="s">
        <v>57</v>
      </c>
      <c r="D29" s="1" t="s">
        <v>32</v>
      </c>
      <c r="E29" s="1" t="s">
        <v>114</v>
      </c>
      <c r="F29" s="17">
        <v>8216</v>
      </c>
      <c r="G29" s="15">
        <v>8700</v>
      </c>
      <c r="H29" s="1" t="s">
        <v>53</v>
      </c>
      <c r="I29" s="1" t="s">
        <v>40</v>
      </c>
      <c r="J29" s="1" t="s">
        <v>46</v>
      </c>
      <c r="K29" s="1" t="s">
        <v>64</v>
      </c>
      <c r="L29" s="1" t="s">
        <v>40</v>
      </c>
      <c r="M29" s="1" t="s">
        <v>47</v>
      </c>
    </row>
    <row r="30" spans="2:13">
      <c r="B30" s="8" t="s">
        <v>68</v>
      </c>
      <c r="C30" s="1" t="s">
        <v>43</v>
      </c>
      <c r="D30" s="1" t="s">
        <v>44</v>
      </c>
      <c r="G30" s="16" t="s">
        <v>100</v>
      </c>
      <c r="H30" s="1" t="s">
        <v>95</v>
      </c>
      <c r="I30" s="1" t="s">
        <v>101</v>
      </c>
      <c r="K30" s="1" t="s">
        <v>51</v>
      </c>
      <c r="M30" s="1" t="s">
        <v>48</v>
      </c>
    </row>
    <row r="31" spans="2:13">
      <c r="B31" s="8"/>
      <c r="G31" s="16"/>
      <c r="M31" s="1" t="s">
        <v>70</v>
      </c>
    </row>
    <row r="32" spans="2:13">
      <c r="B32" s="8"/>
      <c r="G32" s="16"/>
    </row>
    <row r="33" spans="2:13">
      <c r="B33" s="5" t="s">
        <v>118</v>
      </c>
      <c r="C33" s="1" t="s">
        <v>17</v>
      </c>
      <c r="D33" s="1" t="s">
        <v>119</v>
      </c>
      <c r="E33" s="1" t="s">
        <v>112</v>
      </c>
      <c r="F33" s="2">
        <f>G33*6/100</f>
        <v>601.98</v>
      </c>
      <c r="G33" s="2">
        <f>12700*0.79</f>
        <v>10033</v>
      </c>
      <c r="H33" s="1" t="s">
        <v>129</v>
      </c>
      <c r="I33" s="1" t="s">
        <v>40</v>
      </c>
      <c r="J33" s="1" t="s">
        <v>46</v>
      </c>
      <c r="K33" s="1" t="s">
        <v>69</v>
      </c>
      <c r="L33" s="1" t="s">
        <v>40</v>
      </c>
      <c r="M33" s="1" t="s">
        <v>131</v>
      </c>
    </row>
    <row r="34" spans="2:13">
      <c r="B34" s="5" t="s">
        <v>128</v>
      </c>
      <c r="C34" s="12" t="s">
        <v>117</v>
      </c>
      <c r="D34" s="1" t="s">
        <v>32</v>
      </c>
      <c r="F34" s="12" t="s">
        <v>120</v>
      </c>
      <c r="G34" s="26"/>
      <c r="H34" s="1" t="s">
        <v>130</v>
      </c>
      <c r="K34" s="1" t="s">
        <v>86</v>
      </c>
      <c r="M34" s="1" t="s">
        <v>132</v>
      </c>
    </row>
    <row r="35" spans="2:13">
      <c r="B35" s="8"/>
      <c r="G35" s="16"/>
      <c r="K35" s="1" t="s">
        <v>133</v>
      </c>
      <c r="M35" s="1" t="s">
        <v>21</v>
      </c>
    </row>
    <row r="37" spans="2:13" ht="24" customHeight="1">
      <c r="B37" s="11" t="s">
        <v>71</v>
      </c>
      <c r="C37" s="21" t="s">
        <v>134</v>
      </c>
      <c r="D37" s="10"/>
      <c r="E37" s="10"/>
      <c r="F37" s="13">
        <f>SUM(F10+F14+F21+F25+F29+F11+F33)</f>
        <v>11602.98</v>
      </c>
      <c r="G37" s="14">
        <f>SUM(G29+G21+G25+G14+G10+G33)</f>
        <v>28493</v>
      </c>
      <c r="H37" s="9"/>
      <c r="I37" s="24" t="s">
        <v>74</v>
      </c>
      <c r="J37" s="24"/>
      <c r="K37" s="22" t="s">
        <v>107</v>
      </c>
      <c r="L37" s="9" t="s">
        <v>40</v>
      </c>
      <c r="M37" s="22" t="s">
        <v>75</v>
      </c>
    </row>
  </sheetData>
  <mergeCells count="2">
    <mergeCell ref="B2:M2"/>
    <mergeCell ref="I37:J37"/>
  </mergeCells>
  <phoneticPr fontId="10" type="noConversion"/>
  <printOptions horizontalCentered="1" verticalCentered="1" gridLines="1"/>
  <pageMargins left="0.35314960629921266" right="0.35314960629921266" top="0.8" bottom="0.8" header="0" footer="0"/>
  <pageSetup paperSize="9" scale="8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C.</dc:creator>
  <cp:lastModifiedBy>J. C.</cp:lastModifiedBy>
  <cp:lastPrinted>2015-03-13T14:42:32Z</cp:lastPrinted>
  <dcterms:created xsi:type="dcterms:W3CDTF">2015-02-12T11:11:14Z</dcterms:created>
  <dcterms:modified xsi:type="dcterms:W3CDTF">2015-03-13T14:42:46Z</dcterms:modified>
</cp:coreProperties>
</file>