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WIN 10 Pro\Desktop\DBHD_Endlager\DBHD 3.0.3\"/>
    </mc:Choice>
  </mc:AlternateContent>
  <xr:revisionPtr revIDLastSave="0" documentId="13_ncr:1_{B79E756C-0DA1-45DC-90A7-F5650B7972A5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Blatt1" sheetId="1" r:id="rId1"/>
  </sheets>
  <definedNames>
    <definedName name="_xlnm.Print_Area" localSheetId="0">Blatt1!$A$1:$I$85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0" i="1" l="1"/>
  <c r="F81" i="1" s="1"/>
</calcChain>
</file>

<file path=xl/sharedStrings.xml><?xml version="1.0" encoding="utf-8"?>
<sst xmlns="http://schemas.openxmlformats.org/spreadsheetml/2006/main" count="438" uniqueCount="314">
  <si>
    <t>Type of invest</t>
  </si>
  <si>
    <t>Amount</t>
  </si>
  <si>
    <t>Offer / Quote</t>
  </si>
  <si>
    <t>Factor</t>
  </si>
  <si>
    <t>Total</t>
  </si>
  <si>
    <t>Comment</t>
  </si>
  <si>
    <t>dwg</t>
  </si>
  <si>
    <t>yes</t>
  </si>
  <si>
    <t>Probe-Drillings</t>
  </si>
  <si>
    <t>from local owners</t>
  </si>
  <si>
    <t>Herrenknecht AG</t>
  </si>
  <si>
    <t>2 yrs. delivery time</t>
  </si>
  <si>
    <t>make-over</t>
  </si>
  <si>
    <t>DB Rail Connection</t>
  </si>
  <si>
    <t>E-powerconnection</t>
  </si>
  <si>
    <t>3 x</t>
  </si>
  <si>
    <t>10 kV med. voltage</t>
  </si>
  <si>
    <t>Water-connection</t>
  </si>
  <si>
    <t>10 bar with DN 200</t>
  </si>
  <si>
    <t>diverse types</t>
  </si>
  <si>
    <t>direct local people</t>
  </si>
  <si>
    <t>payment not bribe</t>
  </si>
  <si>
    <t>Planning Offices</t>
  </si>
  <si>
    <t>Approval Fees</t>
  </si>
  <si>
    <t>to Gov. Agencies</t>
  </si>
  <si>
    <t>Startfound. SBM</t>
  </si>
  <si>
    <t>temp. Structures</t>
  </si>
  <si>
    <t>External streets</t>
  </si>
  <si>
    <t>Compensationes</t>
  </si>
  <si>
    <t>Shaft completition</t>
  </si>
  <si>
    <t>Steelbuilders</t>
  </si>
  <si>
    <t>Work &amp; Safety</t>
  </si>
  <si>
    <t>Closure works</t>
  </si>
  <si>
    <t>Salt + M. Pressure</t>
  </si>
  <si>
    <t>building back</t>
  </si>
  <si>
    <t>Unforseeables</t>
  </si>
  <si>
    <t>many agencies</t>
  </si>
  <si>
    <t>many disciplines</t>
  </si>
  <si>
    <t xml:space="preserve">incl. water </t>
  </si>
  <si>
    <t>Conveyor Belts</t>
  </si>
  <si>
    <t>new / enhance</t>
  </si>
  <si>
    <t>20.000 Shares DE</t>
  </si>
  <si>
    <t>Dyneema Ropes</t>
  </si>
  <si>
    <t>Gleistein DE</t>
  </si>
  <si>
    <t>Scientific expertise</t>
  </si>
  <si>
    <t>own Salt grain</t>
  </si>
  <si>
    <t>3.900.000</t>
  </si>
  <si>
    <t>40 km</t>
  </si>
  <si>
    <t>6 x</t>
  </si>
  <si>
    <t>local supplier</t>
  </si>
  <si>
    <t>over 12 years</t>
  </si>
  <si>
    <t>Watercooling tubes</t>
  </si>
  <si>
    <t>16.000 Elements</t>
  </si>
  <si>
    <t>Land Purchase</t>
  </si>
  <si>
    <t>by local company</t>
  </si>
  <si>
    <t>108.900 m2</t>
  </si>
  <si>
    <t>if possible</t>
  </si>
  <si>
    <t>1 x</t>
  </si>
  <si>
    <t>2 x</t>
  </si>
  <si>
    <t>only last kilometers</t>
  </si>
  <si>
    <t>redundant</t>
  </si>
  <si>
    <t>Above Earth Install</t>
  </si>
  <si>
    <t>Underground Shaft</t>
  </si>
  <si>
    <t>ing-goebel.shop</t>
  </si>
  <si>
    <t>to have a legal plan</t>
  </si>
  <si>
    <t>1x DBHD License</t>
  </si>
  <si>
    <t xml:space="preserve">1x  DBHD License </t>
  </si>
  <si>
    <t>Shaft-Boring-RH</t>
  </si>
  <si>
    <t>SBR with D 12 m</t>
  </si>
  <si>
    <t>Drill Company</t>
  </si>
  <si>
    <t>Shaft Drill D=12 m</t>
  </si>
  <si>
    <t>1  x</t>
  </si>
  <si>
    <t>2.200 m Drill</t>
  </si>
  <si>
    <t>see floorplan</t>
  </si>
  <si>
    <t>shaft install out</t>
  </si>
  <si>
    <t>other plugs</t>
  </si>
  <si>
    <t>add closure works</t>
  </si>
  <si>
    <t>Sed. Bitum. Sed.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</si>
  <si>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</si>
  <si>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</si>
  <si>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</si>
  <si>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</si>
  <si>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</si>
  <si>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</si>
  <si>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</si>
  <si>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</si>
  <si>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</si>
  <si>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</si>
  <si>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1.</t>
  </si>
  <si>
    <t>Concrete Floors</t>
  </si>
  <si>
    <t>24.265 m3</t>
  </si>
  <si>
    <t>Concrete Walls</t>
  </si>
  <si>
    <t>Concrete Columns</t>
  </si>
  <si>
    <t>Roofs</t>
  </si>
  <si>
    <t>Head-Frame Unit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</si>
  <si>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</si>
  <si>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</si>
  <si>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</si>
  <si>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</si>
  <si>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</si>
  <si>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</si>
  <si>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</si>
  <si>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</si>
  <si>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</si>
  <si>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</si>
  <si>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25.</t>
  </si>
  <si>
    <t>29.</t>
  </si>
  <si>
    <t>30.</t>
  </si>
  <si>
    <t>31.</t>
  </si>
  <si>
    <t>32.</t>
  </si>
  <si>
    <t>see pictured BOQ</t>
  </si>
  <si>
    <t>like in techn. plans</t>
  </si>
  <si>
    <t>Workshop Storage Hall</t>
  </si>
  <si>
    <t>Office-Power-Building</t>
  </si>
  <si>
    <t>Trees</t>
  </si>
  <si>
    <t>Fences &amp; Gates</t>
  </si>
  <si>
    <t>Water Cooling M.</t>
  </si>
  <si>
    <t>Steel Structure W.</t>
  </si>
  <si>
    <t>Move-able-platforms</t>
  </si>
  <si>
    <t>Air cooling machines</t>
  </si>
  <si>
    <t>Steel Structure A.</t>
  </si>
  <si>
    <t>Piping Air Supply</t>
  </si>
  <si>
    <t>Tubing Water Supply</t>
  </si>
  <si>
    <t>Earth wall building</t>
  </si>
  <si>
    <t>Steel Tubbings D12</t>
  </si>
  <si>
    <t>Guide rail beams</t>
  </si>
  <si>
    <t>Elevator Plattforms</t>
  </si>
  <si>
    <t>Middle Wall Beams</t>
  </si>
  <si>
    <t>Air Tubes Sheet M.</t>
  </si>
  <si>
    <t>34.</t>
  </si>
  <si>
    <t>35.</t>
  </si>
  <si>
    <t>Car Cranes</t>
  </si>
  <si>
    <t>36.</t>
  </si>
  <si>
    <t>download .xlsx file, to be able, to change positions to your country market - your calculation</t>
  </si>
  <si>
    <t>10.050 m3</t>
  </si>
  <si>
    <t>Gates and Windows</t>
  </si>
  <si>
    <t>544 m3</t>
  </si>
  <si>
    <t>concrete and steel</t>
  </si>
  <si>
    <t>big size gates - mid price</t>
  </si>
  <si>
    <t>16 gates 24 windows</t>
  </si>
  <si>
    <t>h = 5 m / 16 yrs old</t>
  </si>
  <si>
    <t>Trees 167 x</t>
  </si>
  <si>
    <t>steel and wood</t>
  </si>
  <si>
    <t>9.761 m3</t>
  </si>
  <si>
    <t>Steel HEA 600</t>
  </si>
  <si>
    <t>5.651 m</t>
  </si>
  <si>
    <t>D = 219 x 8 mm</t>
  </si>
  <si>
    <t>Steel HEB 240</t>
  </si>
  <si>
    <t>steel and glass</t>
  </si>
  <si>
    <t>79.414 m3</t>
  </si>
  <si>
    <t>37.269 m3</t>
  </si>
  <si>
    <t>6.624 m3</t>
  </si>
  <si>
    <t>1.148 m 6 m high</t>
  </si>
  <si>
    <t>1.364 m in 3 m high</t>
  </si>
  <si>
    <t>35.598 m3</t>
  </si>
  <si>
    <t>12.328 m3</t>
  </si>
  <si>
    <t>steel and paint</t>
  </si>
  <si>
    <t>14a.</t>
  </si>
  <si>
    <t>14b.</t>
  </si>
  <si>
    <t>302 m3/h cold water</t>
  </si>
  <si>
    <t>includes tanks</t>
  </si>
  <si>
    <t>11a.</t>
  </si>
  <si>
    <t>11b.</t>
  </si>
  <si>
    <t>Power for Water Cooling</t>
  </si>
  <si>
    <t>über 12 Jahre</t>
  </si>
  <si>
    <t xml:space="preserve">54 Mio. KWh </t>
  </si>
  <si>
    <t>0,15 ct / kWh</t>
  </si>
  <si>
    <t>4,5 Mio. kWh / Jahr</t>
  </si>
  <si>
    <t>14c.</t>
  </si>
  <si>
    <t>Power for Air Cooling</t>
  </si>
  <si>
    <t>4,4 Mio. m3 / hour</t>
  </si>
  <si>
    <t>2 x 12 MW sets</t>
  </si>
  <si>
    <t>OK</t>
  </si>
  <si>
    <t>max. 97 m deep</t>
  </si>
  <si>
    <t>408 m DN 400</t>
  </si>
  <si>
    <t>Install 45 ° Tubes for C.</t>
  </si>
  <si>
    <t>4 hour shifts in shaft</t>
  </si>
  <si>
    <t>50 Man &amp; Woman</t>
  </si>
  <si>
    <t>2x 250 T. Liebherr</t>
  </si>
  <si>
    <t>LTM 1250-5.1</t>
  </si>
  <si>
    <t>Radlader - Digger</t>
  </si>
  <si>
    <t>4x L509 Tele Liebherr</t>
  </si>
  <si>
    <t>4x CAT 313 GC</t>
  </si>
  <si>
    <t>156.000 m3 and 124.000 m3</t>
  </si>
  <si>
    <t>min. 363 x 300 m</t>
  </si>
  <si>
    <t>it is all calculated</t>
  </si>
  <si>
    <t>a guess</t>
  </si>
  <si>
    <t>experience</t>
  </si>
  <si>
    <t>120.000 € / year</t>
  </si>
  <si>
    <t>628 m / DN 800</t>
  </si>
  <si>
    <t>4 Meters deep</t>
  </si>
  <si>
    <t>air tight, flanges</t>
  </si>
  <si>
    <t>water tight, flanges</t>
  </si>
  <si>
    <t>2.512 m / DN 125</t>
  </si>
  <si>
    <t>2,5 and 3 m deep</t>
  </si>
  <si>
    <t>2 man - 2 years job</t>
  </si>
  <si>
    <t>4.400 Casted Tubbings</t>
  </si>
  <si>
    <t>3.369 kg / Tubbing</t>
  </si>
  <si>
    <t>16.280 tons</t>
  </si>
  <si>
    <t>2 x 200 tons steel</t>
  </si>
  <si>
    <t>400 tons</t>
  </si>
  <si>
    <t>2.562 tons</t>
  </si>
  <si>
    <t>use or not use</t>
  </si>
  <si>
    <t>all disciplines</t>
  </si>
  <si>
    <t>questions and stamps</t>
  </si>
  <si>
    <t>town, country, state</t>
  </si>
  <si>
    <t>sand, salt storage</t>
  </si>
  <si>
    <t>8 m, 16 m, 30 m</t>
  </si>
  <si>
    <t>8.800 m (2,1 m2)</t>
  </si>
  <si>
    <t>sheet metal, rivets</t>
  </si>
  <si>
    <t>215 EUR / m</t>
  </si>
  <si>
    <t>diggers on site</t>
  </si>
  <si>
    <t>124.000 m3 + Mat.</t>
  </si>
  <si>
    <t>!</t>
  </si>
  <si>
    <t>10 Mio. kWh / Jahr</t>
  </si>
  <si>
    <t xml:space="preserve">120 Mio. KWh </t>
  </si>
  <si>
    <t>heavy trucks</t>
  </si>
  <si>
    <t>onto DBHD site</t>
  </si>
  <si>
    <t>includes F &amp; E</t>
  </si>
  <si>
    <t>16 units</t>
  </si>
  <si>
    <t>Tubes for Concrete &amp; P.</t>
  </si>
  <si>
    <t>2 x 8.800 m</t>
  </si>
  <si>
    <t>Capacity : 2.047 HLW Containers / Castors (the complete German HLW in one GDF)</t>
  </si>
  <si>
    <t>Kalkulation DBHD 3.0.3 Endlager nuclear repository GDF</t>
  </si>
  <si>
    <t>Repository-Storage-Depth : - 8.500 Meters /// water- and air cooled deep shaft building site - 1.500 m</t>
  </si>
  <si>
    <r>
      <t xml:space="preserve">Based on : Draft-Planning from 2014 - 2021 actually in Version </t>
    </r>
    <r>
      <rPr>
        <b/>
        <sz val="12"/>
        <color theme="1"/>
        <rFont val="Calibri"/>
        <family val="2"/>
        <scheme val="minor"/>
      </rPr>
      <t>3.0.3 based on industry offers</t>
    </r>
  </si>
  <si>
    <t>Cores &gt; -9.000 m</t>
  </si>
  <si>
    <t>Excavation works</t>
  </si>
  <si>
    <t>Concrete works</t>
  </si>
  <si>
    <t>Cranes 250 tons</t>
  </si>
  <si>
    <t>KRAFOTEC</t>
  </si>
  <si>
    <t>Casted Steel Cones</t>
  </si>
  <si>
    <t>Mining Company</t>
  </si>
  <si>
    <t>246.226 m3 x 85€</t>
  </si>
  <si>
    <t xml:space="preserve">D=80 mm 1.500 m </t>
  </si>
  <si>
    <t>D=104 m / H=29 m</t>
  </si>
  <si>
    <t>D=98 m / H=26 m</t>
  </si>
  <si>
    <t>196.018 m3 x210</t>
  </si>
  <si>
    <t>bring it to surface</t>
  </si>
  <si>
    <t>install it at -1.500 m</t>
  </si>
  <si>
    <t>KTA licensed cranes</t>
  </si>
  <si>
    <t>14 Cranes,Service</t>
  </si>
  <si>
    <t>Round crane runways</t>
  </si>
  <si>
    <t>8 diameters</t>
  </si>
  <si>
    <t>Steel workers</t>
  </si>
  <si>
    <t>with 5 year guarantee</t>
  </si>
  <si>
    <t>bring it down, fix it</t>
  </si>
  <si>
    <t>steel, painted blue</t>
  </si>
  <si>
    <r>
      <rPr>
        <b/>
        <sz val="10"/>
        <color theme="4"/>
        <rFont val="Calibri"/>
        <family val="2"/>
        <scheme val="minor"/>
      </rPr>
      <t>DN 150</t>
    </r>
    <r>
      <rPr>
        <sz val="10"/>
        <color theme="4"/>
        <rFont val="Calibri"/>
        <family val="2"/>
        <scheme val="minor"/>
      </rPr>
      <t xml:space="preserve"> PN 340</t>
    </r>
  </si>
  <si>
    <t>364 x (D2,8x0,4)</t>
  </si>
  <si>
    <t>height 6,05 m</t>
  </si>
  <si>
    <t>364 x 37  = 13.468</t>
  </si>
  <si>
    <t>cast it , bring on site</t>
  </si>
  <si>
    <t>Lead for Castors</t>
  </si>
  <si>
    <t>2.047 Castors</t>
  </si>
  <si>
    <t>61.410 tons !!!</t>
  </si>
  <si>
    <t>30 tons lead / each</t>
  </si>
  <si>
    <t>from old lead accus</t>
  </si>
  <si>
    <t>October 2021</t>
  </si>
  <si>
    <t>Heizstäbe für 900 °C</t>
  </si>
  <si>
    <t>Absink-Schmelz-Kugeln</t>
  </si>
  <si>
    <t>Fa. W. Meskendahl</t>
  </si>
  <si>
    <t>Absink-Schmelz-Bullits</t>
  </si>
  <si>
    <t>Brems-Besen</t>
  </si>
  <si>
    <t xml:space="preserve">für Temp.  900 °C </t>
  </si>
  <si>
    <t>Fa. Kanthal &amp; Co.</t>
  </si>
  <si>
    <t>Abstands-Behälter</t>
  </si>
  <si>
    <t>mit Wärme-Dämm.</t>
  </si>
  <si>
    <t>Elektrische Kabel</t>
  </si>
  <si>
    <t>52 x 4 x 7.000 m</t>
  </si>
  <si>
    <t>156 x 2 x 7.000 m</t>
  </si>
  <si>
    <t>Staff 12 years</t>
  </si>
  <si>
    <t>Stromverbrauch Kugel</t>
  </si>
  <si>
    <t>Stromverbrauch Bullit</t>
  </si>
  <si>
    <t>52 x 4 x 100 kW</t>
  </si>
  <si>
    <t xml:space="preserve">20.800 kW x </t>
  </si>
  <si>
    <t>14.000 Stunden</t>
  </si>
  <si>
    <t>31.200 KW x</t>
  </si>
  <si>
    <t>156 x 2 x 100 kW</t>
  </si>
  <si>
    <t>3 x 3.500 Stunden</t>
  </si>
  <si>
    <t>Stahl-Guss mit Deckel</t>
  </si>
  <si>
    <t xml:space="preserve">52 x 4 + 156 x 2 </t>
  </si>
  <si>
    <t>noch kein Angebot</t>
  </si>
  <si>
    <t>Kabel-Entroll-Technik</t>
  </si>
  <si>
    <t>52 Vorrichtungen</t>
  </si>
  <si>
    <t>1,9 Mrd. EUR</t>
  </si>
  <si>
    <t>Bau &amp; Federstahl</t>
  </si>
  <si>
    <t>kratzen d. Wand nicht</t>
  </si>
  <si>
    <t>52 Stück staubarm</t>
  </si>
  <si>
    <t>Synchron Abrollen</t>
  </si>
  <si>
    <t>zum Absinken</t>
  </si>
  <si>
    <t>no</t>
  </si>
  <si>
    <t>Schwer-Transporte</t>
  </si>
  <si>
    <t>2x 433 km pro Tour</t>
  </si>
  <si>
    <t>208 Fahrten</t>
  </si>
  <si>
    <t>Neuenr. z &gt;&lt; Bev.</t>
  </si>
  <si>
    <t>Tests mit Schmelz-Kugel</t>
  </si>
  <si>
    <t>Pauschal</t>
  </si>
  <si>
    <t>Fa. Kali und Salz</t>
  </si>
  <si>
    <t>in 1 Bergwerk</t>
  </si>
  <si>
    <t>Danke</t>
  </si>
  <si>
    <t>plus HLW containers, plus DB rail-transports, plus law-cases</t>
  </si>
  <si>
    <t>3.640 km</t>
  </si>
  <si>
    <t>500 € / m2</t>
  </si>
  <si>
    <t>Last edit: 15. October 2021 / Dipl.-Ing. Volker Goebel CH, DE / Nuclear Repository Planner ww</t>
  </si>
  <si>
    <t>https://www.ing-goebel.de/</t>
  </si>
  <si>
    <t>54 Stück á 85 tons</t>
  </si>
  <si>
    <t>4.590 T. Grauguss</t>
  </si>
  <si>
    <t>Angebot liegt vor</t>
  </si>
  <si>
    <t>158 Stück á 170 tons</t>
  </si>
  <si>
    <t>26.860 T Grauguss</t>
  </si>
  <si>
    <t>158 Stk x 12 tons</t>
  </si>
  <si>
    <t>Version 36</t>
  </si>
  <si>
    <t>Version 0.3.6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</si>
</sst>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_-* #,##0.00\ _€_-;\-* #,##0.00\ _€_-;_-* &quot;-&quot;??\ _€_-;_-@_-"/>
    <numFmt numFmtId="165" formatCode="#,##0\ &quot;€&quot;"/>
  </numFmts>
  <fonts count="4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7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2"/>
      <color theme="0" tint="-0.149998474074526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">
    <xf numFmtId="0" fontId="0" fillId="0" borderId="0"/>
    <xf numFmtId="164" fontId="16" fillId="0" borderId="0" applyFont="0" applyFill="0" applyBorder="0" applyAlignment="0" applyProtection="0"/>
    <xf numFmtId="0" fontId="17" fillId="0" borderId="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165" fontId="15" fillId="0" borderId="0" xfId="0" applyNumberFormat="1" applyFont="1" applyAlignment="1">
      <alignment horizontal="center"/>
    </xf>
    <xf numFmtId="165" fontId="15" fillId="0" borderId="0" xfId="0" applyNumberFormat="1" applyFont="1" applyAlignment="1">
      <alignment horizontal="right"/>
    </xf>
    <xf numFmtId="164" fontId="15" fillId="0" borderId="0" xfId="1" applyFont="1" applyAlignment="1">
      <alignment horizontal="center"/>
    </xf>
    <xf numFmtId="165" fontId="25" fillId="0" borderId="0" xfId="0" applyNumberFormat="1" applyFont="1" applyAlignment="1">
      <alignment horizontal="right"/>
    </xf>
    <xf numFmtId="165" fontId="25" fillId="0" borderId="0" xfId="0" applyNumberFormat="1" applyFont="1" applyAlignment="1">
      <alignment horizontal="center"/>
    </xf>
    <xf numFmtId="9" fontId="15" fillId="0" borderId="0" xfId="0" applyNumberFormat="1" applyFont="1" applyAlignment="1">
      <alignment horizontal="center"/>
    </xf>
    <xf numFmtId="0" fontId="27" fillId="0" borderId="1" xfId="2" applyFont="1" applyAlignment="1">
      <alignment horizontal="center"/>
    </xf>
    <xf numFmtId="49" fontId="27" fillId="0" borderId="1" xfId="2" applyNumberFormat="1" applyFont="1" applyAlignment="1">
      <alignment horizontal="center"/>
    </xf>
    <xf numFmtId="165" fontId="27" fillId="0" borderId="1" xfId="2" applyNumberFormat="1" applyFont="1" applyAlignment="1">
      <alignment horizontal="center"/>
    </xf>
    <xf numFmtId="165" fontId="27" fillId="0" borderId="1" xfId="2" applyNumberFormat="1" applyFont="1" applyAlignment="1">
      <alignment horizontal="right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15" fillId="0" borderId="0" xfId="0" applyNumberFormat="1" applyFont="1" applyAlignment="1">
      <alignment horizontal="center"/>
    </xf>
    <xf numFmtId="165" fontId="31" fillId="0" borderId="0" xfId="0" applyNumberFormat="1" applyFont="1" applyAlignment="1">
      <alignment horizontal="right"/>
    </xf>
    <xf numFmtId="3" fontId="31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19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65" fontId="33" fillId="0" borderId="0" xfId="0" applyNumberFormat="1" applyFont="1" applyAlignment="1">
      <alignment horizontal="right"/>
    </xf>
    <xf numFmtId="165" fontId="34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5" fontId="1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2" fillId="0" borderId="0" xfId="0" applyFont="1" applyAlignment="1">
      <alignment vertic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49" fontId="1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6" fontId="36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  <xf numFmtId="0" fontId="3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right"/>
    </xf>
    <xf numFmtId="6" fontId="7" fillId="0" borderId="0" xfId="0" applyNumberFormat="1" applyFont="1" applyAlignment="1">
      <alignment horizontal="right"/>
    </xf>
    <xf numFmtId="165" fontId="32" fillId="0" borderId="0" xfId="0" applyNumberFormat="1" applyFont="1" applyAlignment="1">
      <alignment horizontal="right"/>
    </xf>
    <xf numFmtId="165" fontId="38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right"/>
    </xf>
    <xf numFmtId="165" fontId="2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4" fillId="0" borderId="0" xfId="0" applyNumberFormat="1" applyFont="1" applyAlignment="1">
      <alignment horizontal="center"/>
    </xf>
    <xf numFmtId="0" fontId="3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center"/>
    </xf>
    <xf numFmtId="165" fontId="40" fillId="0" borderId="0" xfId="0" applyNumberFormat="1" applyFont="1" applyAlignment="1">
      <alignment horizontal="right"/>
    </xf>
    <xf numFmtId="165" fontId="41" fillId="0" borderId="0" xfId="0" applyNumberFormat="1" applyFont="1" applyAlignment="1">
      <alignment horizontal="right"/>
    </xf>
    <xf numFmtId="165" fontId="4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0" xfId="5" applyAlignment="1">
      <alignment horizontal="center" vertic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Besuchter Hyperlink" xfId="4" builtinId="9" hidden="1"/>
    <cellStyle name="Ergebnis" xfId="2" builtinId="25"/>
    <cellStyle name="Komma" xfId="1" builtinId="3"/>
    <cellStyle name="Link" xfId="3" builtinId="8" hidden="1"/>
    <cellStyle name="Link" xfId="5" builtinId="8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137286</xdr:colOff>
      <xdr:row>1</xdr:row>
      <xdr:rowOff>53577</xdr:rowOff>
    </xdr:from>
    <xdr:to>
      <xdr:col>1</xdr:col>
      <xdr:colOff>413147</xdr:colOff>
      <xdr:row>1</xdr:row>
      <xdr:rowOff>355204</xdr:rowOff>
    </xdr:to>
    <xdr:pic>
      <xdr:nvPicPr>
        <xdr:cNvPr id="6" name="Bild 4">
          <a:extLst>
            <a:ext uri="{FF2B5EF4-FFF2-40B4-BE49-F238E27FC236}">
              <a16:creationId xmlns:a16="http://schemas.microsoft.com/office/drawing/2014/main" id="{B108378F-D9DE-49AD-A3CB-7A282B26C6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61" r="66366"/>
        <a:stretch/>
      </xdr:blipFill>
      <xdr:spPr>
        <a:xfrm>
          <a:off x="573849" y="482202"/>
          <a:ext cx="275861" cy="301627"/>
        </a:xfrm>
        <a:prstGeom prst="rect">
          <a:avLst/>
        </a:prstGeom>
      </xdr:spPr>
    </xdr:pic>
    <xdr:clientData/>
  </xdr:twoCellAnchor>
  <xdr:twoCellAnchor editAs="oneCell">
    <xdr:from>
      <xdr:col>6</xdr:col>
      <xdr:colOff>575436</xdr:colOff>
      <xdr:row>82</xdr:row>
      <xdr:rowOff>182164</xdr:rowOff>
    </xdr:from>
    <xdr:to>
      <xdr:col>6</xdr:col>
      <xdr:colOff>851297</xdr:colOff>
      <xdr:row>84</xdr:row>
      <xdr:rowOff>47228</xdr:rowOff>
    </xdr:to>
    <xdr:pic>
      <xdr:nvPicPr>
        <xdr:cNvPr id="5" name="Bild 4">
          <a:extLst>
            <a:ext uri="{FF2B5EF4-FFF2-40B4-BE49-F238E27FC236}">
              <a16:creationId xmlns:a16="http://schemas.microsoft.com/office/drawing/2014/main" id="{B48F535D-E3FF-40B3-9D04-12D7E4C849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61" r="66366"/>
        <a:stretch/>
      </xdr:blipFill>
      <xdr:spPr>
        <a:xfrm>
          <a:off x="7520749" y="14350602"/>
          <a:ext cx="275861" cy="3016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g-goebel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9"/>
  <sheetViews>
    <sheetView tabSelected="1" topLeftCell="A61" zoomScale="120" zoomScaleNormal="120" zoomScaleSheetLayoutView="95" zoomScalePageLayoutView="200" workbookViewId="0">
      <selection activeCell="G70" sqref="G70"/>
    </sheetView>
  </sheetViews>
  <sheetFormatPr baseColWidth="10" defaultColWidth="10.875" defaultRowHeight="15.75" x14ac:dyDescent="0.25"/>
  <cols>
    <col min="1" max="1" width="5.75" style="33" customWidth="1"/>
    <col min="2" max="2" width="19.625" style="1" customWidth="1"/>
    <col min="3" max="3" width="17.25" style="1" customWidth="1"/>
    <col min="4" max="4" width="17.5" style="2" customWidth="1"/>
    <col min="5" max="5" width="14.125" style="1" customWidth="1"/>
    <col min="6" max="6" width="16.875" style="1" customWidth="1"/>
    <col min="7" max="7" width="17" style="2" customWidth="1"/>
    <col min="8" max="8" width="4.375" style="2" bestFit="1" customWidth="1"/>
    <col min="9" max="9" width="2.375" style="39" customWidth="1"/>
    <col min="10" max="16384" width="10.875" style="1"/>
  </cols>
  <sheetData>
    <row r="1" spans="1:12" ht="33.950000000000003" customHeight="1" x14ac:dyDescent="0.25">
      <c r="C1" s="90" t="s">
        <v>313</v>
      </c>
      <c r="D1" s="90"/>
      <c r="E1" s="93" t="s">
        <v>305</v>
      </c>
      <c r="F1" s="93"/>
      <c r="G1" s="93"/>
      <c r="H1" s="93"/>
      <c r="I1" s="50"/>
    </row>
    <row r="2" spans="1:12" ht="33.950000000000003" customHeight="1" x14ac:dyDescent="0.3">
      <c r="B2" s="91" t="s">
        <v>223</v>
      </c>
      <c r="C2" s="91"/>
      <c r="D2" s="91"/>
      <c r="E2" s="91"/>
      <c r="F2" s="91"/>
      <c r="G2" s="91"/>
      <c r="H2" s="91"/>
      <c r="I2" s="41"/>
      <c r="J2" s="3"/>
      <c r="K2" s="3"/>
      <c r="L2" s="3"/>
    </row>
    <row r="3" spans="1:12" x14ac:dyDescent="0.25">
      <c r="B3" s="92" t="s">
        <v>304</v>
      </c>
      <c r="C3" s="92"/>
      <c r="D3" s="92"/>
      <c r="E3" s="92"/>
      <c r="F3" s="92"/>
      <c r="G3" s="92"/>
      <c r="H3" s="92"/>
    </row>
    <row r="4" spans="1:12" s="2" customFormat="1" x14ac:dyDescent="0.25">
      <c r="A4" s="33"/>
      <c r="B4" s="89" t="s">
        <v>222</v>
      </c>
      <c r="C4" s="89"/>
      <c r="D4" s="89"/>
      <c r="E4" s="89"/>
      <c r="F4" s="89"/>
      <c r="G4" s="89"/>
      <c r="H4" s="89"/>
      <c r="I4" s="38"/>
    </row>
    <row r="5" spans="1:12" s="7" customFormat="1" x14ac:dyDescent="0.25">
      <c r="A5" s="33"/>
      <c r="B5" s="89" t="s">
        <v>224</v>
      </c>
      <c r="C5" s="89"/>
      <c r="D5" s="89"/>
      <c r="E5" s="89"/>
      <c r="F5" s="89"/>
      <c r="G5" s="89"/>
      <c r="H5" s="89"/>
      <c r="I5" s="38"/>
    </row>
    <row r="6" spans="1:12" s="2" customFormat="1" x14ac:dyDescent="0.25">
      <c r="A6" s="33"/>
      <c r="B6" s="92" t="s">
        <v>225</v>
      </c>
      <c r="C6" s="92"/>
      <c r="D6" s="92"/>
      <c r="E6" s="92"/>
      <c r="F6" s="92"/>
      <c r="G6" s="92"/>
      <c r="H6" s="92"/>
      <c r="I6" s="39"/>
    </row>
    <row r="7" spans="1:12" s="16" customFormat="1" x14ac:dyDescent="0.25">
      <c r="A7" s="33"/>
      <c r="B7" s="89" t="s">
        <v>133</v>
      </c>
      <c r="C7" s="89"/>
      <c r="D7" s="89"/>
      <c r="E7" s="89"/>
      <c r="F7" s="89"/>
      <c r="G7" s="89"/>
      <c r="H7" s="89"/>
      <c r="I7" s="38"/>
    </row>
    <row r="8" spans="1:12" s="2" customFormat="1" x14ac:dyDescent="0.25">
      <c r="A8" s="33"/>
      <c r="I8" s="39"/>
    </row>
    <row r="10" spans="1:12" x14ac:dyDescent="0.25">
      <c r="A10" s="34"/>
      <c r="B10" s="18" t="s">
        <v>0</v>
      </c>
      <c r="C10" s="18" t="s">
        <v>1</v>
      </c>
      <c r="D10" s="18" t="s">
        <v>2</v>
      </c>
      <c r="E10" s="19" t="s">
        <v>3</v>
      </c>
      <c r="F10" s="19" t="s">
        <v>4</v>
      </c>
      <c r="G10" s="18" t="s">
        <v>5</v>
      </c>
      <c r="H10" s="18" t="s">
        <v>6</v>
      </c>
      <c r="I10" s="18"/>
    </row>
    <row r="11" spans="1:12" x14ac:dyDescent="0.25">
      <c r="A11" s="34"/>
      <c r="B11" s="17"/>
      <c r="C11" s="17"/>
      <c r="D11" s="20"/>
      <c r="E11" s="17"/>
      <c r="F11" s="17"/>
      <c r="G11" s="17"/>
      <c r="H11" s="17"/>
      <c r="I11" s="17"/>
    </row>
    <row r="12" spans="1:12" x14ac:dyDescent="0.25">
      <c r="A12" s="34"/>
      <c r="B12" s="17" t="s">
        <v>8</v>
      </c>
      <c r="C12" s="76" t="s">
        <v>57</v>
      </c>
      <c r="D12" s="21" t="s">
        <v>54</v>
      </c>
      <c r="E12" s="22">
        <v>160500000</v>
      </c>
      <c r="F12" s="45">
        <v>160500000</v>
      </c>
      <c r="G12" s="76" t="s">
        <v>226</v>
      </c>
      <c r="H12" s="21" t="s">
        <v>7</v>
      </c>
      <c r="I12" s="21"/>
    </row>
    <row r="13" spans="1:12" s="2" customFormat="1" x14ac:dyDescent="0.25">
      <c r="A13" s="34" t="s">
        <v>109</v>
      </c>
      <c r="B13" s="17" t="s">
        <v>53</v>
      </c>
      <c r="C13" s="63" t="s">
        <v>184</v>
      </c>
      <c r="D13" s="17" t="s">
        <v>9</v>
      </c>
      <c r="E13" s="88" t="s">
        <v>303</v>
      </c>
      <c r="F13" s="45">
        <v>54450000</v>
      </c>
      <c r="G13" s="21" t="s">
        <v>55</v>
      </c>
      <c r="H13" s="21" t="s">
        <v>7</v>
      </c>
      <c r="I13" s="21"/>
    </row>
    <row r="14" spans="1:12" s="16" customFormat="1" x14ac:dyDescent="0.25">
      <c r="A14" s="34"/>
      <c r="B14" s="17" t="s">
        <v>66</v>
      </c>
      <c r="C14" s="17" t="s">
        <v>61</v>
      </c>
      <c r="D14" s="17" t="s">
        <v>63</v>
      </c>
      <c r="E14" s="22">
        <v>5867120</v>
      </c>
      <c r="F14" s="45">
        <v>5867120</v>
      </c>
      <c r="G14" s="21" t="s">
        <v>64</v>
      </c>
      <c r="H14" s="21" t="s">
        <v>7</v>
      </c>
      <c r="I14" s="21"/>
    </row>
    <row r="15" spans="1:12" s="16" customFormat="1" x14ac:dyDescent="0.25">
      <c r="A15" s="34"/>
      <c r="B15" s="17" t="s">
        <v>65</v>
      </c>
      <c r="C15" s="17" t="s">
        <v>62</v>
      </c>
      <c r="D15" s="17" t="s">
        <v>63</v>
      </c>
      <c r="E15" s="22">
        <v>69000000</v>
      </c>
      <c r="F15" s="45">
        <v>69000000</v>
      </c>
      <c r="G15" s="21" t="s">
        <v>64</v>
      </c>
      <c r="H15" s="21" t="s">
        <v>7</v>
      </c>
      <c r="I15" s="21"/>
    </row>
    <row r="16" spans="1:12" s="8" customFormat="1" x14ac:dyDescent="0.25">
      <c r="A16" s="34"/>
      <c r="B16" s="17" t="s">
        <v>67</v>
      </c>
      <c r="C16" s="17" t="s">
        <v>68</v>
      </c>
      <c r="D16" s="17" t="s">
        <v>10</v>
      </c>
      <c r="E16" s="22">
        <v>41000000</v>
      </c>
      <c r="F16" s="45">
        <v>41000000</v>
      </c>
      <c r="G16" s="21" t="s">
        <v>11</v>
      </c>
      <c r="H16" s="21" t="s">
        <v>7</v>
      </c>
      <c r="I16" s="21"/>
    </row>
    <row r="17" spans="1:9" s="2" customFormat="1" x14ac:dyDescent="0.25">
      <c r="A17" s="34"/>
      <c r="B17" s="17" t="s">
        <v>27</v>
      </c>
      <c r="C17" s="17" t="s">
        <v>47</v>
      </c>
      <c r="D17" s="17" t="s">
        <v>12</v>
      </c>
      <c r="E17" s="71" t="s">
        <v>216</v>
      </c>
      <c r="F17" s="22">
        <v>12000000</v>
      </c>
      <c r="G17" s="17" t="s">
        <v>40</v>
      </c>
      <c r="H17" s="21"/>
      <c r="I17" s="21"/>
    </row>
    <row r="18" spans="1:9" s="2" customFormat="1" x14ac:dyDescent="0.25">
      <c r="A18" s="34"/>
      <c r="B18" s="17" t="s">
        <v>13</v>
      </c>
      <c r="C18" s="17" t="s">
        <v>57</v>
      </c>
      <c r="D18" s="17" t="s">
        <v>59</v>
      </c>
      <c r="E18" s="71" t="s">
        <v>217</v>
      </c>
      <c r="F18" s="22">
        <v>20000000</v>
      </c>
      <c r="G18" s="72" t="s">
        <v>56</v>
      </c>
      <c r="H18" s="21"/>
      <c r="I18" s="21"/>
    </row>
    <row r="19" spans="1:9" s="2" customFormat="1" x14ac:dyDescent="0.25">
      <c r="A19" s="34" t="s">
        <v>107</v>
      </c>
      <c r="B19" s="17" t="s">
        <v>14</v>
      </c>
      <c r="C19" s="17" t="s">
        <v>58</v>
      </c>
      <c r="D19" s="17" t="s">
        <v>49</v>
      </c>
      <c r="E19" s="22" t="s">
        <v>60</v>
      </c>
      <c r="F19" s="22">
        <v>2000000</v>
      </c>
      <c r="G19" s="21" t="s">
        <v>16</v>
      </c>
      <c r="H19" s="21"/>
      <c r="I19" s="21"/>
    </row>
    <row r="20" spans="1:9" s="2" customFormat="1" x14ac:dyDescent="0.25">
      <c r="A20" s="34" t="s">
        <v>108</v>
      </c>
      <c r="B20" s="17" t="s">
        <v>17</v>
      </c>
      <c r="C20" s="17" t="s">
        <v>58</v>
      </c>
      <c r="D20" s="17" t="s">
        <v>38</v>
      </c>
      <c r="E20" s="22" t="s">
        <v>60</v>
      </c>
      <c r="F20" s="22">
        <v>4000000</v>
      </c>
      <c r="G20" s="21" t="s">
        <v>18</v>
      </c>
      <c r="H20" s="21"/>
      <c r="I20" s="21"/>
    </row>
    <row r="21" spans="1:9" s="16" customFormat="1" x14ac:dyDescent="0.25">
      <c r="A21" s="34" t="s">
        <v>88</v>
      </c>
      <c r="B21" s="17" t="s">
        <v>89</v>
      </c>
      <c r="C21" s="42" t="s">
        <v>111</v>
      </c>
      <c r="D21" s="42" t="s">
        <v>137</v>
      </c>
      <c r="E21" s="36" t="s">
        <v>90</v>
      </c>
      <c r="F21" s="45">
        <v>6914250</v>
      </c>
      <c r="G21" s="46" t="s">
        <v>110</v>
      </c>
      <c r="H21" s="21" t="s">
        <v>7</v>
      </c>
      <c r="I21" s="21"/>
    </row>
    <row r="22" spans="1:9" s="16" customFormat="1" x14ac:dyDescent="0.25">
      <c r="A22" s="34" t="s">
        <v>78</v>
      </c>
      <c r="B22" s="17" t="s">
        <v>91</v>
      </c>
      <c r="C22" s="42" t="s">
        <v>111</v>
      </c>
      <c r="D22" s="42" t="s">
        <v>137</v>
      </c>
      <c r="E22" s="35" t="s">
        <v>134</v>
      </c>
      <c r="F22" s="45">
        <v>4370250</v>
      </c>
      <c r="G22" s="46" t="s">
        <v>110</v>
      </c>
      <c r="H22" s="21" t="s">
        <v>7</v>
      </c>
      <c r="I22" s="21"/>
    </row>
    <row r="23" spans="1:9" s="16" customFormat="1" x14ac:dyDescent="0.25">
      <c r="A23" s="34" t="s">
        <v>79</v>
      </c>
      <c r="B23" s="37" t="s">
        <v>135</v>
      </c>
      <c r="C23" s="42" t="s">
        <v>111</v>
      </c>
      <c r="D23" s="43" t="s">
        <v>138</v>
      </c>
      <c r="E23" s="44" t="s">
        <v>139</v>
      </c>
      <c r="F23" s="45">
        <v>215040</v>
      </c>
      <c r="G23" s="46" t="s">
        <v>110</v>
      </c>
      <c r="H23" s="21" t="s">
        <v>7</v>
      </c>
      <c r="I23" s="21"/>
    </row>
    <row r="24" spans="1:9" s="16" customFormat="1" x14ac:dyDescent="0.25">
      <c r="A24" s="34" t="s">
        <v>80</v>
      </c>
      <c r="B24" s="17" t="s">
        <v>92</v>
      </c>
      <c r="C24" s="42" t="s">
        <v>111</v>
      </c>
      <c r="D24" s="42" t="s">
        <v>137</v>
      </c>
      <c r="E24" s="35" t="s">
        <v>136</v>
      </c>
      <c r="F24" s="45">
        <v>337280</v>
      </c>
      <c r="G24" s="46" t="s">
        <v>110</v>
      </c>
      <c r="H24" s="21" t="s">
        <v>7</v>
      </c>
      <c r="I24" s="21"/>
    </row>
    <row r="25" spans="1:9" s="16" customFormat="1" x14ac:dyDescent="0.25">
      <c r="A25" s="34" t="s">
        <v>81</v>
      </c>
      <c r="B25" s="17" t="s">
        <v>93</v>
      </c>
      <c r="C25" s="42" t="s">
        <v>111</v>
      </c>
      <c r="D25" s="42" t="s">
        <v>142</v>
      </c>
      <c r="E25" s="48" t="s">
        <v>143</v>
      </c>
      <c r="F25" s="45">
        <v>10200500</v>
      </c>
      <c r="G25" s="46" t="s">
        <v>110</v>
      </c>
      <c r="H25" s="21" t="s">
        <v>7</v>
      </c>
      <c r="I25" s="21"/>
    </row>
    <row r="26" spans="1:9" s="16" customFormat="1" x14ac:dyDescent="0.25">
      <c r="A26" s="34" t="s">
        <v>82</v>
      </c>
      <c r="B26" s="17" t="s">
        <v>94</v>
      </c>
      <c r="C26" s="42" t="s">
        <v>111</v>
      </c>
      <c r="D26" s="42" t="s">
        <v>148</v>
      </c>
      <c r="E26" s="35" t="s">
        <v>149</v>
      </c>
      <c r="F26" s="45">
        <v>142945200</v>
      </c>
      <c r="G26" s="46" t="s">
        <v>110</v>
      </c>
      <c r="H26" s="21" t="s">
        <v>7</v>
      </c>
      <c r="I26" s="21"/>
    </row>
    <row r="27" spans="1:9" s="16" customFormat="1" x14ac:dyDescent="0.25">
      <c r="A27" s="34" t="s">
        <v>83</v>
      </c>
      <c r="B27" s="31" t="s">
        <v>112</v>
      </c>
      <c r="C27" s="42" t="s">
        <v>111</v>
      </c>
      <c r="D27" s="42" t="s">
        <v>148</v>
      </c>
      <c r="E27" s="35" t="s">
        <v>150</v>
      </c>
      <c r="F27" s="45">
        <v>40995801</v>
      </c>
      <c r="G27" s="46" t="s">
        <v>110</v>
      </c>
      <c r="H27" s="21" t="s">
        <v>7</v>
      </c>
      <c r="I27" s="21"/>
    </row>
    <row r="28" spans="1:9" s="16" customFormat="1" x14ac:dyDescent="0.25">
      <c r="A28" s="34" t="s">
        <v>84</v>
      </c>
      <c r="B28" s="31" t="s">
        <v>113</v>
      </c>
      <c r="C28" s="42" t="s">
        <v>111</v>
      </c>
      <c r="D28" s="42" t="s">
        <v>148</v>
      </c>
      <c r="E28" s="35" t="s">
        <v>151</v>
      </c>
      <c r="F28" s="45">
        <v>8610535</v>
      </c>
      <c r="G28" s="46" t="s">
        <v>110</v>
      </c>
      <c r="H28" s="21" t="s">
        <v>7</v>
      </c>
      <c r="I28" s="21"/>
    </row>
    <row r="29" spans="1:9" s="16" customFormat="1" x14ac:dyDescent="0.25">
      <c r="A29" s="34" t="s">
        <v>85</v>
      </c>
      <c r="B29" s="17" t="s">
        <v>114</v>
      </c>
      <c r="C29" s="47" t="s">
        <v>111</v>
      </c>
      <c r="D29" s="47" t="s">
        <v>140</v>
      </c>
      <c r="E29" s="35" t="s">
        <v>141</v>
      </c>
      <c r="F29" s="45">
        <v>53440</v>
      </c>
      <c r="G29" s="46" t="s">
        <v>110</v>
      </c>
      <c r="H29" s="21" t="s">
        <v>7</v>
      </c>
      <c r="I29" s="21"/>
    </row>
    <row r="30" spans="1:9" s="5" customFormat="1" x14ac:dyDescent="0.25">
      <c r="A30" s="34" t="s">
        <v>86</v>
      </c>
      <c r="B30" s="17" t="s">
        <v>115</v>
      </c>
      <c r="C30" s="47" t="s">
        <v>111</v>
      </c>
      <c r="D30" s="42" t="s">
        <v>153</v>
      </c>
      <c r="E30" s="35" t="s">
        <v>152</v>
      </c>
      <c r="F30" s="45">
        <v>614300</v>
      </c>
      <c r="G30" s="46" t="s">
        <v>110</v>
      </c>
      <c r="H30" s="21" t="s">
        <v>7</v>
      </c>
      <c r="I30" s="21"/>
    </row>
    <row r="31" spans="1:9" s="11" customFormat="1" x14ac:dyDescent="0.25">
      <c r="A31" s="55" t="s">
        <v>161</v>
      </c>
      <c r="B31" s="17" t="s">
        <v>116</v>
      </c>
      <c r="C31" s="47" t="s">
        <v>111</v>
      </c>
      <c r="D31" s="42" t="s">
        <v>159</v>
      </c>
      <c r="E31" s="35" t="s">
        <v>160</v>
      </c>
      <c r="F31" s="45">
        <v>4631966</v>
      </c>
      <c r="G31" s="46" t="s">
        <v>110</v>
      </c>
      <c r="H31" s="21" t="s">
        <v>7</v>
      </c>
      <c r="I31" s="21"/>
    </row>
    <row r="32" spans="1:9" s="54" customFormat="1" x14ac:dyDescent="0.25">
      <c r="A32" s="55" t="s">
        <v>162</v>
      </c>
      <c r="B32" s="56" t="s">
        <v>163</v>
      </c>
      <c r="C32" s="56" t="s">
        <v>167</v>
      </c>
      <c r="D32" s="42" t="s">
        <v>164</v>
      </c>
      <c r="E32" s="35" t="s">
        <v>165</v>
      </c>
      <c r="F32" s="45">
        <v>8100000</v>
      </c>
      <c r="G32" s="80" t="s">
        <v>166</v>
      </c>
      <c r="H32" s="57" t="s">
        <v>172</v>
      </c>
      <c r="I32" s="21"/>
    </row>
    <row r="33" spans="1:9" s="16" customFormat="1" x14ac:dyDescent="0.25">
      <c r="A33" s="34" t="s">
        <v>87</v>
      </c>
      <c r="B33" s="17" t="s">
        <v>117</v>
      </c>
      <c r="C33" s="42" t="s">
        <v>111</v>
      </c>
      <c r="D33" s="42" t="s">
        <v>156</v>
      </c>
      <c r="E33" s="35" t="s">
        <v>155</v>
      </c>
      <c r="F33" s="45">
        <v>1602640</v>
      </c>
      <c r="G33" s="46" t="s">
        <v>110</v>
      </c>
      <c r="H33" s="21" t="s">
        <v>7</v>
      </c>
      <c r="I33" s="21"/>
    </row>
    <row r="34" spans="1:9" s="16" customFormat="1" x14ac:dyDescent="0.25">
      <c r="A34" s="34" t="s">
        <v>95</v>
      </c>
      <c r="B34" s="17" t="s">
        <v>118</v>
      </c>
      <c r="C34" s="42" t="s">
        <v>111</v>
      </c>
      <c r="D34" s="42" t="s">
        <v>199</v>
      </c>
      <c r="E34" s="35" t="s">
        <v>200</v>
      </c>
      <c r="F34" s="45">
        <v>600000</v>
      </c>
      <c r="G34" s="46" t="s">
        <v>110</v>
      </c>
      <c r="H34" s="21" t="s">
        <v>7</v>
      </c>
      <c r="I34" s="21"/>
    </row>
    <row r="35" spans="1:9" s="16" customFormat="1" x14ac:dyDescent="0.25">
      <c r="A35" s="53" t="s">
        <v>157</v>
      </c>
      <c r="B35" s="17" t="s">
        <v>119</v>
      </c>
      <c r="C35" s="42" t="s">
        <v>111</v>
      </c>
      <c r="D35" s="42" t="s">
        <v>170</v>
      </c>
      <c r="E35" s="35" t="s">
        <v>171</v>
      </c>
      <c r="F35" s="45">
        <v>21000000</v>
      </c>
      <c r="G35" s="46" t="s">
        <v>110</v>
      </c>
      <c r="H35" s="21" t="s">
        <v>7</v>
      </c>
      <c r="I35" s="21"/>
    </row>
    <row r="36" spans="1:9" s="16" customFormat="1" x14ac:dyDescent="0.25">
      <c r="A36" s="53" t="s">
        <v>158</v>
      </c>
      <c r="B36" s="17" t="s">
        <v>120</v>
      </c>
      <c r="C36" s="42" t="s">
        <v>111</v>
      </c>
      <c r="D36" s="42" t="s">
        <v>156</v>
      </c>
      <c r="E36" s="35" t="s">
        <v>154</v>
      </c>
      <c r="F36" s="45">
        <v>4237746</v>
      </c>
      <c r="G36" s="46" t="s">
        <v>110</v>
      </c>
      <c r="H36" s="21" t="s">
        <v>7</v>
      </c>
      <c r="I36" s="21"/>
    </row>
    <row r="37" spans="1:9" s="54" customFormat="1" x14ac:dyDescent="0.25">
      <c r="A37" s="55" t="s">
        <v>168</v>
      </c>
      <c r="B37" s="56" t="s">
        <v>169</v>
      </c>
      <c r="C37" s="70" t="s">
        <v>214</v>
      </c>
      <c r="D37" s="42" t="s">
        <v>164</v>
      </c>
      <c r="E37" s="35" t="s">
        <v>215</v>
      </c>
      <c r="F37" s="45">
        <v>18000000</v>
      </c>
      <c r="G37" s="57" t="s">
        <v>166</v>
      </c>
      <c r="H37" s="69" t="s">
        <v>213</v>
      </c>
      <c r="I37" s="21"/>
    </row>
    <row r="38" spans="1:9" s="16" customFormat="1" x14ac:dyDescent="0.25">
      <c r="A38" s="34" t="s">
        <v>96</v>
      </c>
      <c r="B38" s="17" t="s">
        <v>121</v>
      </c>
      <c r="C38" s="42" t="s">
        <v>189</v>
      </c>
      <c r="D38" s="42" t="s">
        <v>190</v>
      </c>
      <c r="E38" s="35" t="s">
        <v>191</v>
      </c>
      <c r="F38" s="45">
        <v>301440</v>
      </c>
      <c r="G38" s="46" t="s">
        <v>110</v>
      </c>
      <c r="H38" s="21" t="s">
        <v>7</v>
      </c>
      <c r="I38" s="21"/>
    </row>
    <row r="39" spans="1:9" s="16" customFormat="1" x14ac:dyDescent="0.25">
      <c r="A39" s="34" t="s">
        <v>97</v>
      </c>
      <c r="B39" s="17" t="s">
        <v>122</v>
      </c>
      <c r="C39" s="42" t="s">
        <v>193</v>
      </c>
      <c r="D39" s="42" t="s">
        <v>194</v>
      </c>
      <c r="E39" s="67" t="s">
        <v>192</v>
      </c>
      <c r="F39" s="45">
        <v>314000</v>
      </c>
      <c r="G39" s="46" t="s">
        <v>110</v>
      </c>
      <c r="H39" s="21" t="s">
        <v>7</v>
      </c>
      <c r="I39" s="21"/>
    </row>
    <row r="40" spans="1:9" s="16" customFormat="1" x14ac:dyDescent="0.25">
      <c r="A40" s="34" t="s">
        <v>98</v>
      </c>
      <c r="B40" s="17" t="s">
        <v>123</v>
      </c>
      <c r="C40" s="42" t="s">
        <v>212</v>
      </c>
      <c r="D40" s="42" t="s">
        <v>195</v>
      </c>
      <c r="E40" s="35" t="s">
        <v>211</v>
      </c>
      <c r="F40" s="45">
        <v>306000</v>
      </c>
      <c r="G40" s="46" t="s">
        <v>110</v>
      </c>
      <c r="H40" s="21" t="s">
        <v>7</v>
      </c>
      <c r="I40" s="21"/>
    </row>
    <row r="41" spans="1:9" s="16" customFormat="1" x14ac:dyDescent="0.25">
      <c r="A41" s="34" t="s">
        <v>99</v>
      </c>
      <c r="B41" s="17" t="s">
        <v>124</v>
      </c>
      <c r="C41" s="42" t="s">
        <v>196</v>
      </c>
      <c r="D41" s="42" t="s">
        <v>197</v>
      </c>
      <c r="E41" s="35" t="s">
        <v>198</v>
      </c>
      <c r="F41" s="45">
        <v>83764000</v>
      </c>
      <c r="G41" s="46" t="s">
        <v>110</v>
      </c>
      <c r="H41" s="21" t="s">
        <v>7</v>
      </c>
      <c r="I41" s="21"/>
    </row>
    <row r="42" spans="1:9" s="16" customFormat="1" x14ac:dyDescent="0.25">
      <c r="A42" s="34" t="s">
        <v>100</v>
      </c>
      <c r="B42" s="17" t="s">
        <v>125</v>
      </c>
      <c r="C42" s="42" t="s">
        <v>111</v>
      </c>
      <c r="D42" s="42" t="s">
        <v>147</v>
      </c>
      <c r="E42" s="35" t="s">
        <v>201</v>
      </c>
      <c r="F42" s="45">
        <v>3843840</v>
      </c>
      <c r="G42" s="46" t="s">
        <v>110</v>
      </c>
      <c r="H42" s="21" t="s">
        <v>7</v>
      </c>
      <c r="I42" s="21"/>
    </row>
    <row r="43" spans="1:9" s="16" customFormat="1" x14ac:dyDescent="0.25">
      <c r="A43" s="34" t="s">
        <v>101</v>
      </c>
      <c r="B43" s="17" t="s">
        <v>126</v>
      </c>
      <c r="C43" s="42" t="s">
        <v>111</v>
      </c>
      <c r="D43" s="62" t="s">
        <v>218</v>
      </c>
      <c r="E43" s="35" t="s">
        <v>219</v>
      </c>
      <c r="F43" s="45">
        <v>3680000</v>
      </c>
      <c r="G43" s="46" t="s">
        <v>110</v>
      </c>
      <c r="H43" s="21" t="s">
        <v>7</v>
      </c>
      <c r="I43" s="21"/>
    </row>
    <row r="44" spans="1:9" s="16" customFormat="1" x14ac:dyDescent="0.25">
      <c r="A44" s="34" t="s">
        <v>103</v>
      </c>
      <c r="B44" s="70" t="s">
        <v>220</v>
      </c>
      <c r="C44" s="42" t="s">
        <v>111</v>
      </c>
      <c r="D44" s="42" t="s">
        <v>146</v>
      </c>
      <c r="E44" s="35" t="s">
        <v>221</v>
      </c>
      <c r="F44" s="45">
        <v>1324000</v>
      </c>
      <c r="G44" s="46" t="s">
        <v>110</v>
      </c>
      <c r="H44" s="21" t="s">
        <v>7</v>
      </c>
      <c r="I44" s="21"/>
    </row>
    <row r="45" spans="1:9" s="16" customFormat="1" x14ac:dyDescent="0.25">
      <c r="A45" s="34" t="s">
        <v>104</v>
      </c>
      <c r="B45" s="58" t="s">
        <v>175</v>
      </c>
      <c r="C45" s="42" t="s">
        <v>111</v>
      </c>
      <c r="D45" s="42" t="s">
        <v>173</v>
      </c>
      <c r="E45" s="35" t="s">
        <v>174</v>
      </c>
      <c r="F45" s="45">
        <v>520000</v>
      </c>
      <c r="G45" s="46" t="s">
        <v>110</v>
      </c>
      <c r="H45" s="21" t="s">
        <v>7</v>
      </c>
      <c r="I45" s="21"/>
    </row>
    <row r="46" spans="1:9" s="16" customFormat="1" x14ac:dyDescent="0.25">
      <c r="A46" s="34" t="s">
        <v>105</v>
      </c>
      <c r="B46" s="17" t="s">
        <v>127</v>
      </c>
      <c r="C46" s="42" t="s">
        <v>111</v>
      </c>
      <c r="D46" s="42" t="s">
        <v>144</v>
      </c>
      <c r="E46" s="35" t="s">
        <v>145</v>
      </c>
      <c r="F46" s="45">
        <v>2169984</v>
      </c>
      <c r="G46" s="46" t="s">
        <v>110</v>
      </c>
      <c r="H46" s="21" t="s">
        <v>7</v>
      </c>
      <c r="I46" s="21"/>
    </row>
    <row r="47" spans="1:9" s="16" customFormat="1" x14ac:dyDescent="0.25">
      <c r="A47" s="34" t="s">
        <v>106</v>
      </c>
      <c r="B47" s="17" t="s">
        <v>128</v>
      </c>
      <c r="C47" s="42" t="s">
        <v>208</v>
      </c>
      <c r="D47" s="42" t="s">
        <v>209</v>
      </c>
      <c r="E47" s="35" t="s">
        <v>210</v>
      </c>
      <c r="F47" s="45">
        <v>1892000</v>
      </c>
      <c r="G47" s="46" t="s">
        <v>110</v>
      </c>
      <c r="H47" s="21" t="s">
        <v>7</v>
      </c>
      <c r="I47" s="21"/>
    </row>
    <row r="48" spans="1:9" s="16" customFormat="1" x14ac:dyDescent="0.25">
      <c r="A48" s="34" t="s">
        <v>129</v>
      </c>
      <c r="B48" s="59" t="s">
        <v>180</v>
      </c>
      <c r="C48" s="42" t="s">
        <v>181</v>
      </c>
      <c r="D48" s="42" t="s">
        <v>182</v>
      </c>
      <c r="E48" s="61" t="s">
        <v>183</v>
      </c>
      <c r="F48" s="45">
        <v>720000</v>
      </c>
      <c r="G48" s="46" t="s">
        <v>110</v>
      </c>
      <c r="H48" s="21"/>
      <c r="I48" s="21"/>
    </row>
    <row r="49" spans="1:9" s="11" customFormat="1" x14ac:dyDescent="0.25">
      <c r="A49" s="34" t="s">
        <v>130</v>
      </c>
      <c r="B49" s="17" t="s">
        <v>131</v>
      </c>
      <c r="C49" s="42" t="s">
        <v>178</v>
      </c>
      <c r="D49" s="42" t="s">
        <v>179</v>
      </c>
      <c r="E49" s="60">
        <v>1300000</v>
      </c>
      <c r="F49" s="45">
        <v>2600000</v>
      </c>
      <c r="G49" s="46" t="s">
        <v>110</v>
      </c>
      <c r="I49" s="39"/>
    </row>
    <row r="50" spans="1:9" s="11" customFormat="1" x14ac:dyDescent="0.25">
      <c r="A50" s="34"/>
      <c r="B50" s="17" t="s">
        <v>39</v>
      </c>
      <c r="C50" s="17" t="s">
        <v>48</v>
      </c>
      <c r="D50" s="63" t="s">
        <v>206</v>
      </c>
      <c r="E50" s="65" t="s">
        <v>207</v>
      </c>
      <c r="F50" s="22">
        <v>18000000</v>
      </c>
      <c r="G50" s="21" t="s">
        <v>19</v>
      </c>
      <c r="H50" s="21"/>
      <c r="I50" s="21"/>
    </row>
    <row r="51" spans="1:9" s="2" customFormat="1" x14ac:dyDescent="0.25">
      <c r="A51" s="34"/>
      <c r="B51" s="17" t="s">
        <v>28</v>
      </c>
      <c r="C51" s="23" t="s">
        <v>41</v>
      </c>
      <c r="D51" s="17" t="s">
        <v>20</v>
      </c>
      <c r="E51" s="22">
        <v>10000</v>
      </c>
      <c r="F51" s="22">
        <v>200000000</v>
      </c>
      <c r="G51" s="21" t="s">
        <v>21</v>
      </c>
      <c r="H51" s="21"/>
      <c r="I51" s="21"/>
    </row>
    <row r="52" spans="1:9" s="6" customFormat="1" x14ac:dyDescent="0.25">
      <c r="A52" s="34"/>
      <c r="B52" s="17" t="s">
        <v>22</v>
      </c>
      <c r="C52" s="17" t="s">
        <v>44</v>
      </c>
      <c r="D52" s="17" t="s">
        <v>37</v>
      </c>
      <c r="E52" s="65" t="s">
        <v>203</v>
      </c>
      <c r="F52" s="22">
        <v>40000000</v>
      </c>
      <c r="G52" s="21" t="s">
        <v>50</v>
      </c>
      <c r="H52" s="21"/>
      <c r="I52" s="21"/>
    </row>
    <row r="53" spans="1:9" s="6" customFormat="1" x14ac:dyDescent="0.25">
      <c r="A53" s="34"/>
      <c r="B53" s="17" t="s">
        <v>23</v>
      </c>
      <c r="C53" s="63" t="s">
        <v>204</v>
      </c>
      <c r="D53" s="17" t="s">
        <v>36</v>
      </c>
      <c r="E53" s="68" t="s">
        <v>205</v>
      </c>
      <c r="F53" s="22">
        <v>35000000</v>
      </c>
      <c r="G53" s="21" t="s">
        <v>24</v>
      </c>
      <c r="H53" s="21"/>
      <c r="I53" s="21"/>
    </row>
    <row r="54" spans="1:9" s="8" customFormat="1" x14ac:dyDescent="0.25">
      <c r="A54" s="34"/>
      <c r="B54" s="17" t="s">
        <v>25</v>
      </c>
      <c r="C54" s="17" t="s">
        <v>57</v>
      </c>
      <c r="D54" s="17" t="s">
        <v>69</v>
      </c>
      <c r="E54" s="22">
        <v>300000</v>
      </c>
      <c r="F54" s="22">
        <v>300000</v>
      </c>
      <c r="G54" s="21" t="s">
        <v>26</v>
      </c>
      <c r="H54" s="64" t="s">
        <v>7</v>
      </c>
      <c r="I54" s="21"/>
    </row>
    <row r="55" spans="1:9" s="8" customFormat="1" x14ac:dyDescent="0.25">
      <c r="A55" s="34"/>
      <c r="B55" s="17" t="s">
        <v>70</v>
      </c>
      <c r="C55" s="17" t="s">
        <v>71</v>
      </c>
      <c r="D55" s="17" t="s">
        <v>69</v>
      </c>
      <c r="E55" s="22">
        <v>18300000</v>
      </c>
      <c r="F55" s="22">
        <v>18300000</v>
      </c>
      <c r="G55" s="21" t="s">
        <v>72</v>
      </c>
      <c r="H55" s="64" t="s">
        <v>7</v>
      </c>
      <c r="I55" s="21"/>
    </row>
    <row r="56" spans="1:9" s="8" customFormat="1" x14ac:dyDescent="0.25">
      <c r="A56" s="34"/>
      <c r="B56" s="17" t="s">
        <v>29</v>
      </c>
      <c r="C56" s="17" t="s">
        <v>57</v>
      </c>
      <c r="D56" s="17" t="s">
        <v>69</v>
      </c>
      <c r="E56" s="22">
        <v>7000000</v>
      </c>
      <c r="F56" s="22">
        <v>7000000</v>
      </c>
      <c r="G56" s="21" t="s">
        <v>73</v>
      </c>
      <c r="H56" s="64" t="s">
        <v>7</v>
      </c>
      <c r="I56" s="21"/>
    </row>
    <row r="57" spans="1:9" s="13" customFormat="1" x14ac:dyDescent="0.25">
      <c r="A57" s="34" t="s">
        <v>102</v>
      </c>
      <c r="B57" s="14" t="s">
        <v>51</v>
      </c>
      <c r="C57" s="15" t="s">
        <v>248</v>
      </c>
      <c r="D57" s="14" t="s">
        <v>30</v>
      </c>
      <c r="E57" s="24">
        <v>16000000</v>
      </c>
      <c r="F57" s="45">
        <v>16000000</v>
      </c>
      <c r="G57" s="25" t="s">
        <v>52</v>
      </c>
      <c r="H57" s="64" t="s">
        <v>7</v>
      </c>
      <c r="I57" s="21"/>
    </row>
    <row r="58" spans="1:9" s="12" customFormat="1" x14ac:dyDescent="0.25">
      <c r="A58" s="34"/>
      <c r="B58" s="17" t="s">
        <v>42</v>
      </c>
      <c r="C58" s="17" t="s">
        <v>15</v>
      </c>
      <c r="D58" s="17" t="s">
        <v>43</v>
      </c>
      <c r="E58" s="22" t="s">
        <v>46</v>
      </c>
      <c r="F58" s="45">
        <v>11700000</v>
      </c>
      <c r="G58" s="78" t="s">
        <v>234</v>
      </c>
      <c r="H58" s="21"/>
      <c r="I58" s="21"/>
    </row>
    <row r="59" spans="1:9" s="73" customFormat="1" x14ac:dyDescent="0.25">
      <c r="A59" s="34"/>
      <c r="B59" s="76" t="s">
        <v>227</v>
      </c>
      <c r="C59" s="76" t="s">
        <v>235</v>
      </c>
      <c r="D59" s="76" t="s">
        <v>232</v>
      </c>
      <c r="E59" s="77" t="s">
        <v>233</v>
      </c>
      <c r="F59" s="45">
        <v>21000000</v>
      </c>
      <c r="G59" s="78" t="s">
        <v>238</v>
      </c>
      <c r="H59" s="78" t="s">
        <v>7</v>
      </c>
      <c r="I59" s="21"/>
    </row>
    <row r="60" spans="1:9" s="73" customFormat="1" x14ac:dyDescent="0.25">
      <c r="A60" s="34"/>
      <c r="B60" s="76" t="s">
        <v>228</v>
      </c>
      <c r="C60" s="76" t="s">
        <v>236</v>
      </c>
      <c r="D60" s="76" t="s">
        <v>232</v>
      </c>
      <c r="E60" s="77" t="s">
        <v>237</v>
      </c>
      <c r="F60" s="45">
        <v>41163780</v>
      </c>
      <c r="G60" s="78" t="s">
        <v>239</v>
      </c>
      <c r="H60" s="78" t="s">
        <v>7</v>
      </c>
      <c r="I60" s="21"/>
    </row>
    <row r="61" spans="1:9" s="73" customFormat="1" x14ac:dyDescent="0.25">
      <c r="A61" s="34"/>
      <c r="B61" s="76" t="s">
        <v>229</v>
      </c>
      <c r="C61" s="76" t="s">
        <v>240</v>
      </c>
      <c r="D61" s="76" t="s">
        <v>230</v>
      </c>
      <c r="E61" s="77" t="s">
        <v>241</v>
      </c>
      <c r="F61" s="45">
        <v>47000000</v>
      </c>
      <c r="G61" s="78" t="s">
        <v>245</v>
      </c>
      <c r="H61" s="78" t="s">
        <v>7</v>
      </c>
      <c r="I61" s="21"/>
    </row>
    <row r="62" spans="1:9" s="73" customFormat="1" x14ac:dyDescent="0.25">
      <c r="A62" s="34"/>
      <c r="B62" s="76" t="s">
        <v>242</v>
      </c>
      <c r="C62" s="76" t="s">
        <v>243</v>
      </c>
      <c r="D62" s="76" t="s">
        <v>244</v>
      </c>
      <c r="E62" s="77" t="s">
        <v>247</v>
      </c>
      <c r="F62" s="45">
        <v>13000000</v>
      </c>
      <c r="G62" s="78" t="s">
        <v>246</v>
      </c>
      <c r="H62" s="78" t="s">
        <v>7</v>
      </c>
      <c r="I62" s="21"/>
    </row>
    <row r="63" spans="1:9" s="73" customFormat="1" x14ac:dyDescent="0.25">
      <c r="A63" s="34"/>
      <c r="B63" s="76" t="s">
        <v>231</v>
      </c>
      <c r="C63" s="76" t="s">
        <v>249</v>
      </c>
      <c r="D63" s="76" t="s">
        <v>250</v>
      </c>
      <c r="E63" s="77" t="s">
        <v>251</v>
      </c>
      <c r="F63" s="45">
        <v>21548800</v>
      </c>
      <c r="G63" s="78" t="s">
        <v>252</v>
      </c>
      <c r="H63" s="78" t="s">
        <v>7</v>
      </c>
      <c r="I63" s="21"/>
    </row>
    <row r="64" spans="1:9" s="73" customFormat="1" x14ac:dyDescent="0.25">
      <c r="A64" s="34"/>
      <c r="B64" s="76" t="s">
        <v>253</v>
      </c>
      <c r="C64" s="73" t="s">
        <v>254</v>
      </c>
      <c r="D64" s="76" t="s">
        <v>256</v>
      </c>
      <c r="E64" s="35" t="s">
        <v>255</v>
      </c>
      <c r="F64" s="45">
        <v>184230000</v>
      </c>
      <c r="G64" s="78" t="s">
        <v>257</v>
      </c>
      <c r="H64" s="78" t="s">
        <v>7</v>
      </c>
      <c r="I64" s="21"/>
    </row>
    <row r="65" spans="1:9" s="79" customFormat="1" x14ac:dyDescent="0.25">
      <c r="A65" s="34"/>
      <c r="B65" s="82" t="s">
        <v>260</v>
      </c>
      <c r="C65" s="79" t="s">
        <v>306</v>
      </c>
      <c r="D65" s="82" t="s">
        <v>261</v>
      </c>
      <c r="E65" s="35" t="s">
        <v>307</v>
      </c>
      <c r="F65" s="45">
        <v>17281350</v>
      </c>
      <c r="G65" s="94" t="s">
        <v>308</v>
      </c>
      <c r="H65" s="84" t="s">
        <v>7</v>
      </c>
      <c r="I65" s="21"/>
    </row>
    <row r="66" spans="1:9" s="79" customFormat="1" x14ac:dyDescent="0.25">
      <c r="A66" s="34"/>
      <c r="B66" s="82" t="s">
        <v>262</v>
      </c>
      <c r="C66" s="79" t="s">
        <v>309</v>
      </c>
      <c r="D66" s="82" t="s">
        <v>261</v>
      </c>
      <c r="E66" s="35" t="s">
        <v>310</v>
      </c>
      <c r="F66" s="45">
        <v>107440000</v>
      </c>
      <c r="G66" s="84" t="s">
        <v>282</v>
      </c>
      <c r="H66" s="84" t="s">
        <v>7</v>
      </c>
      <c r="I66" s="21"/>
    </row>
    <row r="67" spans="1:9" s="79" customFormat="1" x14ac:dyDescent="0.25">
      <c r="A67" s="34"/>
      <c r="B67" s="82" t="s">
        <v>263</v>
      </c>
      <c r="C67" s="79" t="s">
        <v>288</v>
      </c>
      <c r="D67" s="35" t="s">
        <v>287</v>
      </c>
      <c r="E67" s="79" t="s">
        <v>286</v>
      </c>
      <c r="F67" s="86">
        <v>780000</v>
      </c>
      <c r="G67" s="84" t="s">
        <v>282</v>
      </c>
      <c r="H67" s="84" t="s">
        <v>7</v>
      </c>
      <c r="I67" s="21"/>
    </row>
    <row r="68" spans="1:9" s="8" customFormat="1" x14ac:dyDescent="0.25">
      <c r="A68" s="34"/>
      <c r="B68" s="82" t="s">
        <v>259</v>
      </c>
      <c r="C68" s="82" t="s">
        <v>281</v>
      </c>
      <c r="D68" s="82" t="s">
        <v>265</v>
      </c>
      <c r="E68" s="83" t="s">
        <v>264</v>
      </c>
      <c r="F68" s="85">
        <v>2600000</v>
      </c>
      <c r="G68" s="84" t="s">
        <v>282</v>
      </c>
      <c r="H68" s="84" t="s">
        <v>7</v>
      </c>
      <c r="I68" s="21"/>
    </row>
    <row r="69" spans="1:9" s="79" customFormat="1" x14ac:dyDescent="0.25">
      <c r="A69" s="34"/>
      <c r="B69" s="82" t="s">
        <v>296</v>
      </c>
      <c r="C69" s="82" t="s">
        <v>297</v>
      </c>
      <c r="D69" s="82" t="s">
        <v>298</v>
      </c>
      <c r="E69" s="83" t="s">
        <v>299</v>
      </c>
      <c r="F69" s="35">
        <v>3000000</v>
      </c>
      <c r="G69" s="84" t="s">
        <v>300</v>
      </c>
      <c r="H69" s="84"/>
      <c r="I69" s="21"/>
    </row>
    <row r="70" spans="1:9" s="79" customFormat="1" x14ac:dyDescent="0.25">
      <c r="A70" s="34"/>
      <c r="B70" s="82" t="s">
        <v>272</v>
      </c>
      <c r="C70" s="82" t="s">
        <v>274</v>
      </c>
      <c r="D70" s="82" t="s">
        <v>275</v>
      </c>
      <c r="E70" s="49" t="s">
        <v>276</v>
      </c>
      <c r="F70" s="22">
        <v>43680000</v>
      </c>
      <c r="G70" s="84" t="s">
        <v>166</v>
      </c>
      <c r="H70" s="84"/>
      <c r="I70" s="21"/>
    </row>
    <row r="71" spans="1:9" s="79" customFormat="1" x14ac:dyDescent="0.25">
      <c r="A71" s="34"/>
      <c r="B71" s="82" t="s">
        <v>273</v>
      </c>
      <c r="C71" s="84" t="s">
        <v>278</v>
      </c>
      <c r="D71" s="82" t="s">
        <v>277</v>
      </c>
      <c r="E71" s="83" t="s">
        <v>279</v>
      </c>
      <c r="F71" s="22">
        <v>49140000</v>
      </c>
      <c r="G71" s="84" t="s">
        <v>166</v>
      </c>
      <c r="H71" s="84"/>
      <c r="I71" s="21"/>
    </row>
    <row r="72" spans="1:9" s="79" customFormat="1" x14ac:dyDescent="0.25">
      <c r="A72" s="34"/>
      <c r="B72" s="82" t="s">
        <v>266</v>
      </c>
      <c r="C72" s="79" t="s">
        <v>311</v>
      </c>
      <c r="D72" s="82" t="s">
        <v>280</v>
      </c>
      <c r="E72" s="82" t="s">
        <v>267</v>
      </c>
      <c r="F72" s="45">
        <v>9480000</v>
      </c>
      <c r="G72" s="84" t="s">
        <v>282</v>
      </c>
      <c r="H72" s="84" t="s">
        <v>7</v>
      </c>
      <c r="I72" s="21"/>
    </row>
    <row r="73" spans="1:9" s="79" customFormat="1" x14ac:dyDescent="0.25">
      <c r="A73" s="34"/>
      <c r="B73" s="82" t="s">
        <v>292</v>
      </c>
      <c r="C73" s="79" t="s">
        <v>294</v>
      </c>
      <c r="D73" s="82" t="s">
        <v>293</v>
      </c>
      <c r="E73" s="82" t="s">
        <v>295</v>
      </c>
      <c r="F73" s="85">
        <v>900640</v>
      </c>
      <c r="G73" s="84" t="s">
        <v>282</v>
      </c>
      <c r="H73" s="84"/>
      <c r="I73" s="21"/>
    </row>
    <row r="74" spans="1:9" s="75" customFormat="1" x14ac:dyDescent="0.25">
      <c r="A74" s="34"/>
      <c r="B74" s="95" t="s">
        <v>268</v>
      </c>
      <c r="C74" s="75" t="s">
        <v>269</v>
      </c>
      <c r="D74" s="75" t="s">
        <v>270</v>
      </c>
      <c r="E74" s="75" t="s">
        <v>302</v>
      </c>
      <c r="F74" s="87">
        <v>71800000</v>
      </c>
      <c r="G74" s="84" t="s">
        <v>282</v>
      </c>
      <c r="H74" s="64"/>
      <c r="I74" s="21"/>
    </row>
    <row r="75" spans="1:9" s="79" customFormat="1" x14ac:dyDescent="0.25">
      <c r="A75" s="34"/>
      <c r="B75" s="95" t="s">
        <v>283</v>
      </c>
      <c r="C75" s="79" t="s">
        <v>284</v>
      </c>
      <c r="D75" s="79" t="s">
        <v>289</v>
      </c>
      <c r="E75" s="79" t="s">
        <v>290</v>
      </c>
      <c r="F75" s="87">
        <v>1560000</v>
      </c>
      <c r="G75" s="84" t="s">
        <v>282</v>
      </c>
      <c r="H75" s="84" t="s">
        <v>291</v>
      </c>
      <c r="I75" s="21"/>
    </row>
    <row r="76" spans="1:9" s="8" customFormat="1" x14ac:dyDescent="0.25">
      <c r="A76" s="34" t="s">
        <v>132</v>
      </c>
      <c r="B76" s="82" t="s">
        <v>271</v>
      </c>
      <c r="C76" s="59" t="s">
        <v>177</v>
      </c>
      <c r="D76" s="59" t="s">
        <v>176</v>
      </c>
      <c r="E76" s="66" t="s">
        <v>188</v>
      </c>
      <c r="F76" s="45">
        <v>72000000</v>
      </c>
      <c r="G76" s="21" t="s">
        <v>31</v>
      </c>
      <c r="H76" s="21"/>
      <c r="I76" s="21"/>
    </row>
    <row r="77" spans="1:9" s="16" customFormat="1" x14ac:dyDescent="0.25">
      <c r="A77" s="34"/>
      <c r="B77" s="17" t="s">
        <v>34</v>
      </c>
      <c r="C77" s="17" t="s">
        <v>57</v>
      </c>
      <c r="D77" s="17" t="s">
        <v>74</v>
      </c>
      <c r="E77" s="65" t="s">
        <v>186</v>
      </c>
      <c r="F77" s="22">
        <v>11000000</v>
      </c>
      <c r="G77" s="64" t="s">
        <v>74</v>
      </c>
      <c r="H77" s="21"/>
      <c r="I77" s="21"/>
    </row>
    <row r="78" spans="1:9" s="8" customFormat="1" x14ac:dyDescent="0.25">
      <c r="A78" s="34"/>
      <c r="B78" s="17" t="s">
        <v>32</v>
      </c>
      <c r="C78" s="17" t="s">
        <v>57</v>
      </c>
      <c r="D78" s="17" t="s">
        <v>45</v>
      </c>
      <c r="E78" s="65" t="s">
        <v>186</v>
      </c>
      <c r="F78" s="22">
        <v>500000</v>
      </c>
      <c r="G78" s="21" t="s">
        <v>33</v>
      </c>
      <c r="H78" s="64" t="s">
        <v>7</v>
      </c>
      <c r="I78" s="21"/>
    </row>
    <row r="79" spans="1:9" s="8" customFormat="1" x14ac:dyDescent="0.25">
      <c r="A79" s="34"/>
      <c r="B79" s="17" t="s">
        <v>76</v>
      </c>
      <c r="C79" s="8" t="s">
        <v>57</v>
      </c>
      <c r="D79" s="17" t="s">
        <v>75</v>
      </c>
      <c r="E79" s="49" t="s">
        <v>186</v>
      </c>
      <c r="F79" s="22">
        <v>2500000</v>
      </c>
      <c r="G79" s="17" t="s">
        <v>77</v>
      </c>
      <c r="H79" s="64" t="s">
        <v>7</v>
      </c>
      <c r="I79" s="21"/>
    </row>
    <row r="80" spans="1:9" x14ac:dyDescent="0.25">
      <c r="A80" s="34"/>
      <c r="B80" s="17" t="s">
        <v>35</v>
      </c>
      <c r="C80" s="26">
        <v>0.03</v>
      </c>
      <c r="D80" s="63" t="s">
        <v>202</v>
      </c>
      <c r="E80" s="65" t="s">
        <v>187</v>
      </c>
      <c r="F80" s="22">
        <f>SUM(F12:F79)*3/100</f>
        <v>54347577.060000002</v>
      </c>
      <c r="G80" s="64" t="s">
        <v>185</v>
      </c>
      <c r="H80" s="21"/>
      <c r="I80" s="21"/>
    </row>
    <row r="81" spans="1:9" ht="16.5" thickBot="1" x14ac:dyDescent="0.3">
      <c r="A81" s="34"/>
      <c r="B81" s="27" t="s">
        <v>4</v>
      </c>
      <c r="C81" s="28" t="s">
        <v>258</v>
      </c>
      <c r="D81" s="28" t="s">
        <v>312</v>
      </c>
      <c r="E81" s="29"/>
      <c r="F81" s="30">
        <f>SUM(F12:F80)</f>
        <v>1865933479.0599999</v>
      </c>
      <c r="G81" s="29"/>
      <c r="H81" s="29"/>
      <c r="I81" s="29"/>
    </row>
    <row r="82" spans="1:9" ht="16.5" thickTop="1" x14ac:dyDescent="0.25">
      <c r="E82" s="4"/>
      <c r="F82" s="4"/>
      <c r="G82" s="4"/>
      <c r="H82" s="4"/>
      <c r="I82" s="40"/>
    </row>
    <row r="83" spans="1:9" x14ac:dyDescent="0.25">
      <c r="B83" s="9"/>
      <c r="C83" s="10"/>
      <c r="D83" s="10"/>
      <c r="E83" s="4"/>
      <c r="F83" s="4"/>
      <c r="G83" s="74"/>
      <c r="H83" s="74"/>
      <c r="I83" s="40"/>
    </row>
    <row r="84" spans="1:9" ht="18.75" x14ac:dyDescent="0.3">
      <c r="B84" s="10" t="s">
        <v>301</v>
      </c>
      <c r="C84" s="10"/>
      <c r="D84" s="10"/>
      <c r="E84" s="16"/>
      <c r="F84" s="81" t="s">
        <v>285</v>
      </c>
      <c r="G84" s="74"/>
      <c r="H84" s="74"/>
      <c r="I84" s="40"/>
    </row>
    <row r="85" spans="1:9" ht="18.75" x14ac:dyDescent="0.3">
      <c r="B85" s="10"/>
      <c r="C85" s="10"/>
      <c r="D85" s="10"/>
      <c r="E85" s="10"/>
      <c r="F85" s="32"/>
      <c r="G85" s="74"/>
      <c r="H85" s="74"/>
      <c r="I85" s="40"/>
    </row>
    <row r="86" spans="1:9" ht="18.75" x14ac:dyDescent="0.3">
      <c r="B86" s="10"/>
      <c r="C86" s="10"/>
      <c r="D86" s="10"/>
      <c r="E86" s="10"/>
      <c r="F86" s="32"/>
      <c r="G86" s="74"/>
      <c r="H86" s="74"/>
      <c r="I86" s="40"/>
    </row>
    <row r="87" spans="1:9" s="51" customFormat="1" ht="18.75" x14ac:dyDescent="0.3">
      <c r="A87" s="33"/>
      <c r="B87" s="10"/>
      <c r="C87" s="10"/>
      <c r="D87" s="10"/>
      <c r="E87" s="10"/>
      <c r="F87" s="32"/>
      <c r="G87" s="74"/>
      <c r="H87" s="74"/>
      <c r="I87" s="52"/>
    </row>
    <row r="88" spans="1:9" s="51" customFormat="1" ht="18.75" x14ac:dyDescent="0.3">
      <c r="A88" s="33"/>
      <c r="B88" s="10"/>
      <c r="C88" s="10"/>
      <c r="D88" s="10"/>
      <c r="E88" s="10"/>
      <c r="F88" s="32"/>
      <c r="G88" s="74"/>
      <c r="H88" s="74"/>
      <c r="I88" s="52"/>
    </row>
    <row r="89" spans="1:9" s="51" customFormat="1" ht="18.75" x14ac:dyDescent="0.3">
      <c r="A89" s="33"/>
      <c r="B89" s="10"/>
      <c r="C89" s="10"/>
      <c r="D89" s="10"/>
      <c r="E89" s="10"/>
      <c r="F89" s="32"/>
      <c r="G89" s="74"/>
      <c r="H89" s="74"/>
      <c r="I89" s="52"/>
    </row>
    <row r="90" spans="1:9" s="51" customFormat="1" ht="18.75" x14ac:dyDescent="0.3">
      <c r="A90" s="33"/>
      <c r="B90" s="10"/>
      <c r="C90" s="10"/>
      <c r="D90" s="10"/>
      <c r="E90" s="10"/>
      <c r="F90" s="32"/>
      <c r="G90" s="74"/>
      <c r="H90" s="74"/>
      <c r="I90" s="52"/>
    </row>
    <row r="91" spans="1:9" s="51" customFormat="1" ht="18.75" x14ac:dyDescent="0.3">
      <c r="A91" s="33"/>
      <c r="B91" s="10"/>
      <c r="C91" s="10"/>
      <c r="D91" s="10"/>
      <c r="E91" s="10"/>
      <c r="F91" s="32"/>
      <c r="G91" s="74"/>
      <c r="H91" s="74"/>
      <c r="I91" s="52"/>
    </row>
    <row r="92" spans="1:9" s="51" customFormat="1" ht="18.75" x14ac:dyDescent="0.3">
      <c r="A92" s="33"/>
      <c r="B92" s="10"/>
      <c r="C92" s="10"/>
      <c r="D92" s="10"/>
      <c r="E92" s="10"/>
      <c r="F92" s="32"/>
      <c r="G92" s="74"/>
      <c r="H92" s="74"/>
      <c r="I92" s="52"/>
    </row>
    <row r="93" spans="1:9" s="51" customFormat="1" ht="18.75" x14ac:dyDescent="0.3">
      <c r="A93" s="33"/>
      <c r="B93" s="10"/>
      <c r="C93" s="10"/>
      <c r="D93" s="10"/>
      <c r="E93" s="10"/>
      <c r="F93" s="32"/>
      <c r="G93" s="74"/>
      <c r="H93" s="74"/>
      <c r="I93" s="52"/>
    </row>
    <row r="94" spans="1:9" s="51" customFormat="1" ht="18.75" x14ac:dyDescent="0.3">
      <c r="A94" s="33"/>
      <c r="B94" s="10"/>
      <c r="C94" s="10"/>
      <c r="D94" s="10"/>
      <c r="E94" s="10"/>
      <c r="F94" s="32"/>
      <c r="G94" s="74"/>
      <c r="H94" s="74"/>
      <c r="I94" s="52"/>
    </row>
    <row r="95" spans="1:9" s="51" customFormat="1" ht="18.75" x14ac:dyDescent="0.3">
      <c r="A95" s="33"/>
      <c r="B95" s="10"/>
      <c r="C95" s="10"/>
      <c r="D95" s="10"/>
      <c r="E95" s="10"/>
      <c r="F95" s="32"/>
      <c r="G95" s="74"/>
      <c r="H95" s="74"/>
      <c r="I95" s="52"/>
    </row>
    <row r="96" spans="1:9" s="51" customFormat="1" ht="18.75" x14ac:dyDescent="0.3">
      <c r="A96" s="33"/>
      <c r="B96" s="10"/>
      <c r="C96" s="10"/>
      <c r="D96" s="10"/>
      <c r="E96" s="10"/>
      <c r="F96" s="32"/>
      <c r="G96" s="74"/>
      <c r="H96" s="74"/>
      <c r="I96" s="52"/>
    </row>
    <row r="97" spans="1:9" s="51" customFormat="1" ht="18.75" x14ac:dyDescent="0.3">
      <c r="A97" s="33"/>
      <c r="B97" s="10"/>
      <c r="C97" s="10"/>
      <c r="D97" s="10"/>
      <c r="E97" s="10"/>
      <c r="F97" s="32"/>
      <c r="G97" s="74"/>
      <c r="H97" s="74"/>
      <c r="I97" s="52"/>
    </row>
    <row r="98" spans="1:9" s="51" customFormat="1" ht="18.75" x14ac:dyDescent="0.3">
      <c r="A98" s="33"/>
      <c r="B98" s="10"/>
      <c r="C98" s="10"/>
      <c r="D98" s="10"/>
      <c r="E98" s="10"/>
      <c r="F98" s="32"/>
      <c r="G98" s="74"/>
      <c r="H98" s="74"/>
      <c r="I98" s="52"/>
    </row>
    <row r="99" spans="1:9" s="51" customFormat="1" ht="18.75" x14ac:dyDescent="0.3">
      <c r="A99" s="33"/>
      <c r="B99" s="10"/>
      <c r="C99" s="10"/>
      <c r="D99" s="10"/>
      <c r="E99" s="10"/>
      <c r="F99" s="32"/>
      <c r="G99" s="74"/>
      <c r="H99" s="74"/>
      <c r="I99" s="52"/>
    </row>
    <row r="100" spans="1:9" s="51" customFormat="1" ht="18.75" x14ac:dyDescent="0.3">
      <c r="A100" s="33"/>
      <c r="B100" s="10"/>
      <c r="C100" s="10"/>
      <c r="D100" s="10"/>
      <c r="E100" s="10"/>
      <c r="F100" s="32"/>
      <c r="G100" s="74"/>
      <c r="H100" s="74"/>
      <c r="I100" s="52"/>
    </row>
    <row r="101" spans="1:9" s="51" customFormat="1" ht="18.75" x14ac:dyDescent="0.3">
      <c r="A101" s="33"/>
      <c r="B101" s="10"/>
      <c r="C101" s="10"/>
      <c r="D101" s="10"/>
      <c r="E101" s="10"/>
      <c r="F101" s="32"/>
      <c r="G101" s="74"/>
      <c r="H101" s="74"/>
      <c r="I101" s="52"/>
    </row>
    <row r="102" spans="1:9" s="51" customFormat="1" ht="18.75" x14ac:dyDescent="0.3">
      <c r="A102" s="33"/>
      <c r="B102" s="10"/>
      <c r="C102" s="10"/>
      <c r="D102" s="10"/>
      <c r="E102" s="10"/>
      <c r="F102" s="32"/>
      <c r="G102" s="74"/>
      <c r="H102" s="74"/>
      <c r="I102" s="52"/>
    </row>
    <row r="103" spans="1:9" s="51" customFormat="1" ht="18.75" x14ac:dyDescent="0.3">
      <c r="A103" s="33"/>
      <c r="B103" s="10"/>
      <c r="C103" s="10"/>
      <c r="D103" s="10"/>
      <c r="E103" s="10"/>
      <c r="F103" s="32"/>
      <c r="G103" s="74"/>
      <c r="H103" s="74"/>
      <c r="I103" s="52"/>
    </row>
    <row r="104" spans="1:9" s="51" customFormat="1" ht="18.75" x14ac:dyDescent="0.3">
      <c r="A104" s="33"/>
      <c r="B104" s="10"/>
      <c r="C104" s="10"/>
      <c r="D104" s="10"/>
      <c r="E104" s="10"/>
      <c r="F104" s="32"/>
      <c r="G104" s="74"/>
      <c r="H104" s="74"/>
      <c r="I104" s="52"/>
    </row>
    <row r="105" spans="1:9" s="51" customFormat="1" ht="18.75" x14ac:dyDescent="0.3">
      <c r="A105" s="33"/>
      <c r="B105" s="10"/>
      <c r="C105" s="10"/>
      <c r="D105" s="10"/>
      <c r="E105" s="10"/>
      <c r="F105" s="32"/>
      <c r="G105" s="74"/>
      <c r="H105" s="74"/>
      <c r="I105" s="52"/>
    </row>
    <row r="106" spans="1:9" s="51" customFormat="1" ht="18.75" x14ac:dyDescent="0.3">
      <c r="A106" s="33"/>
      <c r="B106" s="10"/>
      <c r="C106" s="10"/>
      <c r="D106" s="10"/>
      <c r="E106" s="10"/>
      <c r="F106" s="32"/>
      <c r="G106" s="74"/>
      <c r="H106" s="74"/>
      <c r="I106" s="52"/>
    </row>
    <row r="107" spans="1:9" s="51" customFormat="1" ht="18.75" x14ac:dyDescent="0.3">
      <c r="A107" s="33"/>
      <c r="B107" s="10"/>
      <c r="C107" s="10"/>
      <c r="D107" s="10"/>
      <c r="E107" s="10"/>
      <c r="F107" s="32"/>
      <c r="G107" s="74"/>
      <c r="H107" s="74"/>
      <c r="I107" s="52"/>
    </row>
    <row r="108" spans="1:9" s="51" customFormat="1" ht="18.75" x14ac:dyDescent="0.3">
      <c r="A108" s="33"/>
      <c r="B108" s="10"/>
      <c r="C108" s="10"/>
      <c r="D108" s="10"/>
      <c r="E108" s="10"/>
      <c r="F108" s="32"/>
      <c r="G108" s="74"/>
      <c r="H108" s="74"/>
      <c r="I108" s="52"/>
    </row>
    <row r="109" spans="1:9" s="51" customFormat="1" ht="18.75" x14ac:dyDescent="0.3">
      <c r="A109" s="33"/>
      <c r="B109" s="10"/>
      <c r="C109" s="10"/>
      <c r="D109" s="10"/>
      <c r="E109" s="10"/>
      <c r="F109" s="32"/>
      <c r="G109" s="74"/>
      <c r="H109" s="74"/>
      <c r="I109" s="52"/>
    </row>
    <row r="110" spans="1:9" s="51" customFormat="1" ht="18.75" x14ac:dyDescent="0.3">
      <c r="A110" s="33"/>
      <c r="B110" s="10"/>
      <c r="C110" s="10"/>
      <c r="D110" s="10"/>
      <c r="E110" s="10"/>
      <c r="F110" s="32"/>
      <c r="G110" s="74"/>
      <c r="H110" s="74"/>
      <c r="I110" s="52"/>
    </row>
    <row r="111" spans="1:9" s="51" customFormat="1" ht="18.75" x14ac:dyDescent="0.3">
      <c r="A111" s="33"/>
      <c r="B111" s="10"/>
      <c r="C111" s="10"/>
      <c r="D111" s="10"/>
      <c r="E111" s="10"/>
      <c r="F111" s="32"/>
      <c r="G111" s="74"/>
      <c r="H111" s="74"/>
      <c r="I111" s="52"/>
    </row>
    <row r="112" spans="1:9" s="51" customFormat="1" ht="18.75" x14ac:dyDescent="0.3">
      <c r="A112" s="33"/>
      <c r="B112" s="10"/>
      <c r="C112" s="10"/>
      <c r="D112" s="10"/>
      <c r="E112" s="10"/>
      <c r="F112" s="32"/>
      <c r="G112" s="74"/>
      <c r="H112" s="74"/>
      <c r="I112" s="52"/>
    </row>
    <row r="113" spans="1:9" s="51" customFormat="1" ht="18.75" x14ac:dyDescent="0.3">
      <c r="A113" s="33"/>
      <c r="B113" s="10"/>
      <c r="C113" s="10"/>
      <c r="D113" s="10"/>
      <c r="E113" s="10"/>
      <c r="F113" s="32"/>
      <c r="G113" s="74"/>
      <c r="H113" s="74"/>
      <c r="I113" s="52"/>
    </row>
    <row r="114" spans="1:9" s="51" customFormat="1" ht="18.75" x14ac:dyDescent="0.3">
      <c r="A114" s="33"/>
      <c r="B114" s="10"/>
      <c r="C114" s="10"/>
      <c r="D114" s="10"/>
      <c r="E114" s="10"/>
      <c r="F114" s="32"/>
      <c r="G114" s="74"/>
      <c r="H114" s="74"/>
      <c r="I114" s="52"/>
    </row>
    <row r="115" spans="1:9" s="51" customFormat="1" ht="18.75" x14ac:dyDescent="0.3">
      <c r="A115" s="33"/>
      <c r="B115" s="10"/>
      <c r="C115" s="10"/>
      <c r="D115" s="10"/>
      <c r="E115" s="10"/>
      <c r="F115" s="32"/>
      <c r="G115" s="74"/>
      <c r="H115" s="74"/>
      <c r="I115" s="52"/>
    </row>
    <row r="116" spans="1:9" s="51" customFormat="1" ht="18.75" x14ac:dyDescent="0.3">
      <c r="A116" s="33"/>
      <c r="B116" s="10"/>
      <c r="C116" s="10"/>
      <c r="D116" s="10"/>
      <c r="E116" s="10"/>
      <c r="F116" s="32"/>
      <c r="G116" s="74"/>
      <c r="H116" s="74"/>
      <c r="I116" s="52"/>
    </row>
    <row r="117" spans="1:9" s="51" customFormat="1" ht="18.75" x14ac:dyDescent="0.3">
      <c r="A117" s="33"/>
      <c r="B117" s="10"/>
      <c r="C117" s="10"/>
      <c r="D117" s="10"/>
      <c r="E117" s="10"/>
      <c r="F117" s="32"/>
      <c r="G117" s="74"/>
      <c r="H117" s="74"/>
      <c r="I117" s="52"/>
    </row>
    <row r="118" spans="1:9" s="51" customFormat="1" ht="18.75" x14ac:dyDescent="0.3">
      <c r="A118" s="33"/>
      <c r="B118" s="10"/>
      <c r="C118" s="10"/>
      <c r="D118" s="10"/>
      <c r="E118" s="10"/>
      <c r="F118" s="32"/>
      <c r="G118" s="74"/>
      <c r="H118" s="74"/>
      <c r="I118" s="52"/>
    </row>
    <row r="119" spans="1:9" s="51" customFormat="1" ht="18.75" x14ac:dyDescent="0.3">
      <c r="A119" s="33"/>
      <c r="B119" s="10"/>
      <c r="C119" s="10"/>
      <c r="D119" s="10"/>
      <c r="E119" s="10"/>
      <c r="F119" s="32"/>
      <c r="G119" s="74"/>
      <c r="H119" s="74"/>
      <c r="I119" s="52"/>
    </row>
    <row r="120" spans="1:9" s="51" customFormat="1" ht="18.75" x14ac:dyDescent="0.3">
      <c r="A120" s="33"/>
      <c r="B120" s="10"/>
      <c r="C120" s="10"/>
      <c r="D120" s="10"/>
      <c r="E120" s="10"/>
      <c r="F120" s="32"/>
      <c r="G120" s="74"/>
      <c r="H120" s="74"/>
      <c r="I120" s="52"/>
    </row>
    <row r="121" spans="1:9" s="51" customFormat="1" ht="18.75" x14ac:dyDescent="0.3">
      <c r="A121" s="33"/>
      <c r="B121" s="10"/>
      <c r="C121" s="10"/>
      <c r="D121" s="10"/>
      <c r="E121" s="10"/>
      <c r="F121" s="32"/>
      <c r="G121" s="74"/>
      <c r="H121" s="74"/>
      <c r="I121" s="52"/>
    </row>
    <row r="122" spans="1:9" s="51" customFormat="1" ht="18.75" x14ac:dyDescent="0.3">
      <c r="A122" s="33"/>
      <c r="B122" s="10"/>
      <c r="C122" s="10"/>
      <c r="D122" s="10"/>
      <c r="E122" s="10"/>
      <c r="F122" s="32"/>
      <c r="G122" s="74"/>
      <c r="H122" s="74"/>
      <c r="I122" s="52"/>
    </row>
    <row r="123" spans="1:9" s="51" customFormat="1" ht="18.75" x14ac:dyDescent="0.3">
      <c r="A123" s="33"/>
      <c r="B123" s="10"/>
      <c r="C123" s="10"/>
      <c r="D123" s="10"/>
      <c r="E123" s="10"/>
      <c r="F123" s="32"/>
      <c r="G123" s="74"/>
      <c r="H123" s="74"/>
      <c r="I123" s="52"/>
    </row>
    <row r="124" spans="1:9" s="51" customFormat="1" ht="18.75" x14ac:dyDescent="0.3">
      <c r="A124" s="33"/>
      <c r="B124" s="10"/>
      <c r="C124" s="10"/>
      <c r="D124" s="10"/>
      <c r="E124" s="10"/>
      <c r="F124" s="32"/>
      <c r="G124" s="74"/>
      <c r="H124" s="74"/>
      <c r="I124" s="52"/>
    </row>
    <row r="125" spans="1:9" s="51" customFormat="1" ht="18.75" x14ac:dyDescent="0.3">
      <c r="A125" s="33"/>
      <c r="B125" s="10"/>
      <c r="C125" s="10"/>
      <c r="D125" s="10"/>
      <c r="E125" s="10"/>
      <c r="F125" s="32"/>
      <c r="G125" s="74"/>
      <c r="H125" s="74"/>
      <c r="I125" s="52"/>
    </row>
    <row r="126" spans="1:9" s="51" customFormat="1" ht="18.75" x14ac:dyDescent="0.3">
      <c r="A126" s="33"/>
      <c r="B126" s="10"/>
      <c r="C126" s="10"/>
      <c r="D126" s="10"/>
      <c r="E126" s="10"/>
      <c r="F126" s="32"/>
      <c r="G126" s="74"/>
      <c r="H126" s="74"/>
      <c r="I126" s="52"/>
    </row>
    <row r="127" spans="1:9" s="51" customFormat="1" ht="18.75" x14ac:dyDescent="0.3">
      <c r="A127" s="33"/>
      <c r="B127" s="10"/>
      <c r="C127" s="10"/>
      <c r="D127" s="10"/>
      <c r="E127" s="10"/>
      <c r="F127" s="32"/>
      <c r="G127" s="74"/>
      <c r="H127" s="74"/>
      <c r="I127" s="52"/>
    </row>
    <row r="128" spans="1:9" s="51" customFormat="1" ht="18.75" x14ac:dyDescent="0.3">
      <c r="A128" s="33"/>
      <c r="B128" s="10"/>
      <c r="C128" s="10"/>
      <c r="D128" s="10"/>
      <c r="E128" s="10"/>
      <c r="F128" s="32"/>
      <c r="G128" s="74"/>
      <c r="H128" s="74"/>
      <c r="I128" s="52"/>
    </row>
    <row r="129" spans="1:9" s="51" customFormat="1" ht="18.75" x14ac:dyDescent="0.3">
      <c r="A129" s="33"/>
      <c r="B129" s="10"/>
      <c r="C129" s="10"/>
      <c r="D129" s="10"/>
      <c r="E129" s="10"/>
      <c r="F129" s="32"/>
      <c r="G129" s="74"/>
      <c r="H129" s="74"/>
      <c r="I129" s="52"/>
    </row>
  </sheetData>
  <mergeCells count="8">
    <mergeCell ref="B7:H7"/>
    <mergeCell ref="C1:D1"/>
    <mergeCell ref="B2:H2"/>
    <mergeCell ref="B3:H3"/>
    <mergeCell ref="B4:H4"/>
    <mergeCell ref="B6:H6"/>
    <mergeCell ref="B5:H5"/>
    <mergeCell ref="E1:H1"/>
  </mergeCells>
  <phoneticPr fontId="20" type="noConversion"/>
  <hyperlinks>
    <hyperlink ref="E1" r:id="rId1" xr:uid="{2F033035-A24D-49D1-8F04-7E2876A455C5}"/>
  </hyperlinks>
  <printOptions horizontalCentered="1" verticalCentered="1" gridLines="1"/>
  <pageMargins left="0.35433070866141736" right="0.35433070866141736" top="0.39370078740157483" bottom="0.39370078740157483" header="0" footer="0"/>
  <pageSetup paperSize="8" scale="82" orientation="portrait" horizontalDpi="4294967292" verticalDpi="4294967292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Blatt1</vt:lpstr>
      <vt:lpstr>Blatt1!Druckbereich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C.</dc:creator>
  <cp:lastModifiedBy>WIN 10 Pro</cp:lastModifiedBy>
  <cp:lastPrinted>2021-10-15T15:44:56Z</cp:lastPrinted>
  <dcterms:created xsi:type="dcterms:W3CDTF">2015-09-23T07:54:29Z</dcterms:created>
  <dcterms:modified xsi:type="dcterms:W3CDTF">2021-10-15T15:45:01Z</dcterms:modified>
</cp:coreProperties>
</file>