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res\Mitarbeiter\DBHD\email_2026-09-27\"/>
    </mc:Choice>
  </mc:AlternateContent>
  <xr:revisionPtr revIDLastSave="0" documentId="8_{A954CE5E-C075-4D8E-AB9D-043E5E2B821D}" xr6:coauthVersionLast="47" xr6:coauthVersionMax="47" xr10:uidLastSave="{00000000-0000-0000-0000-000000000000}"/>
  <bookViews>
    <workbookView xWindow="-108" yWindow="-108" windowWidth="23256" windowHeight="12456" tabRatio="379" activeTab="1" xr2:uid="{742379DF-81FC-40E8-8B67-B292C742C612}"/>
  </bookViews>
  <sheets>
    <sheet name="Abstand 10 m" sheetId="4" r:id="rId1"/>
    <sheet name="Abstand 20 m" sheetId="3" r:id="rId2"/>
    <sheet name="Korrelation" sheetId="2" r:id="rId3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2" i="3" l="1"/>
  <c r="H38" i="3"/>
  <c r="L69" i="4"/>
  <c r="J69" i="4"/>
  <c r="H69" i="4"/>
  <c r="F69" i="4"/>
  <c r="D69" i="4"/>
  <c r="L67" i="4"/>
  <c r="J67" i="4"/>
  <c r="H67" i="4"/>
  <c r="F67" i="4"/>
  <c r="D67" i="4"/>
  <c r="L65" i="4"/>
  <c r="J65" i="4"/>
  <c r="F65" i="4"/>
  <c r="D65" i="4"/>
  <c r="L63" i="4"/>
  <c r="J63" i="4"/>
  <c r="H63" i="4"/>
  <c r="F63" i="4"/>
  <c r="D63" i="4"/>
  <c r="L61" i="4"/>
  <c r="J61" i="4"/>
  <c r="H61" i="4"/>
  <c r="F61" i="4"/>
  <c r="D61" i="4"/>
  <c r="N29" i="4"/>
  <c r="N44" i="4" s="1"/>
  <c r="M29" i="4"/>
  <c r="M44" i="4" s="1"/>
  <c r="L29" i="4"/>
  <c r="L44" i="4" s="1"/>
  <c r="K29" i="4"/>
  <c r="K44" i="4" s="1"/>
  <c r="J29" i="4"/>
  <c r="J44" i="4" s="1"/>
  <c r="I29" i="4"/>
  <c r="I44" i="4" s="1"/>
  <c r="H29" i="4"/>
  <c r="H44" i="4" s="1"/>
  <c r="G29" i="4"/>
  <c r="G44" i="4" s="1"/>
  <c r="F29" i="4"/>
  <c r="F44" i="4" s="1"/>
  <c r="E29" i="4"/>
  <c r="E44" i="4" s="1"/>
  <c r="D29" i="4"/>
  <c r="D44" i="4" s="1"/>
  <c r="C29" i="4"/>
  <c r="C44" i="4" s="1"/>
  <c r="B29" i="4"/>
  <c r="B44" i="4" s="1"/>
  <c r="N28" i="4"/>
  <c r="N43" i="4" s="1"/>
  <c r="M28" i="4"/>
  <c r="M43" i="4" s="1"/>
  <c r="L28" i="4"/>
  <c r="L43" i="4" s="1"/>
  <c r="K28" i="4"/>
  <c r="K43" i="4" s="1"/>
  <c r="J28" i="4"/>
  <c r="J43" i="4" s="1"/>
  <c r="I28" i="4"/>
  <c r="I43" i="4" s="1"/>
  <c r="H28" i="4"/>
  <c r="H43" i="4" s="1"/>
  <c r="G28" i="4"/>
  <c r="G43" i="4" s="1"/>
  <c r="F28" i="4"/>
  <c r="F43" i="4" s="1"/>
  <c r="E28" i="4"/>
  <c r="E43" i="4" s="1"/>
  <c r="D28" i="4"/>
  <c r="D43" i="4" s="1"/>
  <c r="C28" i="4"/>
  <c r="C43" i="4" s="1"/>
  <c r="B28" i="4"/>
  <c r="B43" i="4" s="1"/>
  <c r="N27" i="4"/>
  <c r="N42" i="4" s="1"/>
  <c r="M27" i="4"/>
  <c r="M42" i="4" s="1"/>
  <c r="L27" i="4"/>
  <c r="L42" i="4" s="1"/>
  <c r="AA104" i="4" s="1"/>
  <c r="K27" i="4"/>
  <c r="K42" i="4" s="1"/>
  <c r="Z104" i="4" s="1"/>
  <c r="J27" i="4"/>
  <c r="J42" i="4" s="1"/>
  <c r="Y104" i="4" s="1"/>
  <c r="I27" i="4"/>
  <c r="I42" i="4" s="1"/>
  <c r="X104" i="4" s="1"/>
  <c r="H27" i="4"/>
  <c r="H42" i="4" s="1"/>
  <c r="W104" i="4" s="1"/>
  <c r="G27" i="4"/>
  <c r="G42" i="4" s="1"/>
  <c r="V104" i="4" s="1"/>
  <c r="F27" i="4"/>
  <c r="F42" i="4" s="1"/>
  <c r="U104" i="4" s="1"/>
  <c r="E27" i="4"/>
  <c r="E42" i="4" s="1"/>
  <c r="T104" i="4" s="1"/>
  <c r="D27" i="4"/>
  <c r="D42" i="4" s="1"/>
  <c r="S104" i="4" s="1"/>
  <c r="C27" i="4"/>
  <c r="C42" i="4" s="1"/>
  <c r="B27" i="4"/>
  <c r="B42" i="4" s="1"/>
  <c r="N26" i="4"/>
  <c r="N41" i="4" s="1"/>
  <c r="M26" i="4"/>
  <c r="M41" i="4" s="1"/>
  <c r="L26" i="4"/>
  <c r="L41" i="4" s="1"/>
  <c r="AA103" i="4" s="1"/>
  <c r="K26" i="4"/>
  <c r="K41" i="4" s="1"/>
  <c r="Z103" i="4" s="1"/>
  <c r="J26" i="4"/>
  <c r="J41" i="4" s="1"/>
  <c r="Y103" i="4" s="1"/>
  <c r="I26" i="4"/>
  <c r="I41" i="4" s="1"/>
  <c r="X103" i="4" s="1"/>
  <c r="H26" i="4"/>
  <c r="H41" i="4" s="1"/>
  <c r="W103" i="4" s="1"/>
  <c r="G26" i="4"/>
  <c r="G41" i="4" s="1"/>
  <c r="V103" i="4" s="1"/>
  <c r="F26" i="4"/>
  <c r="F41" i="4" s="1"/>
  <c r="U103" i="4" s="1"/>
  <c r="E26" i="4"/>
  <c r="E41" i="4" s="1"/>
  <c r="T103" i="4" s="1"/>
  <c r="D26" i="4"/>
  <c r="D41" i="4" s="1"/>
  <c r="S103" i="4" s="1"/>
  <c r="C26" i="4"/>
  <c r="C41" i="4" s="1"/>
  <c r="B26" i="4"/>
  <c r="B41" i="4" s="1"/>
  <c r="N25" i="4"/>
  <c r="N40" i="4" s="1"/>
  <c r="M25" i="4"/>
  <c r="M40" i="4" s="1"/>
  <c r="L25" i="4"/>
  <c r="L40" i="4" s="1"/>
  <c r="AA102" i="4" s="1"/>
  <c r="K25" i="4"/>
  <c r="K40" i="4" s="1"/>
  <c r="Z102" i="4" s="1"/>
  <c r="J25" i="4"/>
  <c r="J40" i="4" s="1"/>
  <c r="Y102" i="4" s="1"/>
  <c r="I25" i="4"/>
  <c r="I40" i="4" s="1"/>
  <c r="X102" i="4" s="1"/>
  <c r="H25" i="4"/>
  <c r="H40" i="4" s="1"/>
  <c r="W102" i="4" s="1"/>
  <c r="G25" i="4"/>
  <c r="G40" i="4" s="1"/>
  <c r="V102" i="4" s="1"/>
  <c r="F25" i="4"/>
  <c r="F40" i="4" s="1"/>
  <c r="U102" i="4" s="1"/>
  <c r="E25" i="4"/>
  <c r="E40" i="4" s="1"/>
  <c r="T102" i="4" s="1"/>
  <c r="D25" i="4"/>
  <c r="D40" i="4" s="1"/>
  <c r="S102" i="4" s="1"/>
  <c r="C25" i="4"/>
  <c r="C40" i="4" s="1"/>
  <c r="B25" i="4"/>
  <c r="B40" i="4" s="1"/>
  <c r="N24" i="4"/>
  <c r="N39" i="4" s="1"/>
  <c r="M24" i="4"/>
  <c r="M39" i="4" s="1"/>
  <c r="L24" i="4"/>
  <c r="L39" i="4" s="1"/>
  <c r="AA101" i="4" s="1"/>
  <c r="K24" i="4"/>
  <c r="K39" i="4" s="1"/>
  <c r="Z101" i="4" s="1"/>
  <c r="J24" i="4"/>
  <c r="J39" i="4" s="1"/>
  <c r="Y101" i="4" s="1"/>
  <c r="I24" i="4"/>
  <c r="I39" i="4" s="1"/>
  <c r="X101" i="4" s="1"/>
  <c r="H24" i="4"/>
  <c r="H39" i="4" s="1"/>
  <c r="W101" i="4" s="1"/>
  <c r="G24" i="4"/>
  <c r="G39" i="4" s="1"/>
  <c r="V101" i="4" s="1"/>
  <c r="F24" i="4"/>
  <c r="F39" i="4" s="1"/>
  <c r="U101" i="4" s="1"/>
  <c r="E24" i="4"/>
  <c r="E39" i="4" s="1"/>
  <c r="T101" i="4" s="1"/>
  <c r="D24" i="4"/>
  <c r="D39" i="4" s="1"/>
  <c r="S101" i="4" s="1"/>
  <c r="C24" i="4"/>
  <c r="C39" i="4" s="1"/>
  <c r="B24" i="4"/>
  <c r="B39" i="4" s="1"/>
  <c r="N23" i="4"/>
  <c r="N38" i="4" s="1"/>
  <c r="M23" i="4"/>
  <c r="M38" i="4" s="1"/>
  <c r="L23" i="4"/>
  <c r="L38" i="4" s="1"/>
  <c r="AA100" i="4" s="1"/>
  <c r="K23" i="4"/>
  <c r="K38" i="4" s="1"/>
  <c r="Z100" i="4" s="1"/>
  <c r="J23" i="4"/>
  <c r="J38" i="4" s="1"/>
  <c r="Y100" i="4" s="1"/>
  <c r="I23" i="4"/>
  <c r="I38" i="4" s="1"/>
  <c r="X100" i="4" s="1"/>
  <c r="H23" i="4"/>
  <c r="H38" i="4" s="1"/>
  <c r="W100" i="4" s="1"/>
  <c r="G23" i="4"/>
  <c r="G38" i="4" s="1"/>
  <c r="V100" i="4" s="1"/>
  <c r="F23" i="4"/>
  <c r="F38" i="4" s="1"/>
  <c r="U100" i="4" s="1"/>
  <c r="E23" i="4"/>
  <c r="E38" i="4" s="1"/>
  <c r="T100" i="4" s="1"/>
  <c r="D23" i="4"/>
  <c r="D38" i="4" s="1"/>
  <c r="S100" i="4" s="1"/>
  <c r="C23" i="4"/>
  <c r="C38" i="4" s="1"/>
  <c r="B23" i="4"/>
  <c r="B38" i="4" s="1"/>
  <c r="N22" i="4"/>
  <c r="N37" i="4" s="1"/>
  <c r="M22" i="4"/>
  <c r="M37" i="4" s="1"/>
  <c r="L22" i="4"/>
  <c r="L37" i="4" s="1"/>
  <c r="AA99" i="4" s="1"/>
  <c r="K22" i="4"/>
  <c r="K37" i="4" s="1"/>
  <c r="Z99" i="4" s="1"/>
  <c r="J22" i="4"/>
  <c r="J37" i="4" s="1"/>
  <c r="Y99" i="4" s="1"/>
  <c r="I22" i="4"/>
  <c r="I37" i="4" s="1"/>
  <c r="X99" i="4" s="1"/>
  <c r="H22" i="4"/>
  <c r="H37" i="4" s="1"/>
  <c r="W99" i="4" s="1"/>
  <c r="G22" i="4"/>
  <c r="G37" i="4" s="1"/>
  <c r="V99" i="4" s="1"/>
  <c r="F22" i="4"/>
  <c r="F37" i="4" s="1"/>
  <c r="U99" i="4" s="1"/>
  <c r="E22" i="4"/>
  <c r="E37" i="4" s="1"/>
  <c r="T99" i="4" s="1"/>
  <c r="D22" i="4"/>
  <c r="D37" i="4" s="1"/>
  <c r="S99" i="4" s="1"/>
  <c r="C22" i="4"/>
  <c r="C37" i="4" s="1"/>
  <c r="B22" i="4"/>
  <c r="B37" i="4" s="1"/>
  <c r="N21" i="4"/>
  <c r="N36" i="4" s="1"/>
  <c r="M21" i="4"/>
  <c r="M36" i="4" s="1"/>
  <c r="L21" i="4"/>
  <c r="L36" i="4" s="1"/>
  <c r="AA98" i="4" s="1"/>
  <c r="K21" i="4"/>
  <c r="K36" i="4" s="1"/>
  <c r="Z98" i="4" s="1"/>
  <c r="J21" i="4"/>
  <c r="J36" i="4" s="1"/>
  <c r="Y98" i="4" s="1"/>
  <c r="I21" i="4"/>
  <c r="I36" i="4" s="1"/>
  <c r="X98" i="4" s="1"/>
  <c r="H21" i="4"/>
  <c r="H36" i="4" s="1"/>
  <c r="W98" i="4" s="1"/>
  <c r="G21" i="4"/>
  <c r="G36" i="4" s="1"/>
  <c r="V98" i="4" s="1"/>
  <c r="F21" i="4"/>
  <c r="F36" i="4" s="1"/>
  <c r="U98" i="4" s="1"/>
  <c r="E21" i="4"/>
  <c r="E36" i="4" s="1"/>
  <c r="T98" i="4" s="1"/>
  <c r="D21" i="4"/>
  <c r="D36" i="4" s="1"/>
  <c r="S98" i="4" s="1"/>
  <c r="C21" i="4"/>
  <c r="C36" i="4" s="1"/>
  <c r="B21" i="4"/>
  <c r="B36" i="4" s="1"/>
  <c r="N20" i="4"/>
  <c r="N35" i="4" s="1"/>
  <c r="M20" i="4"/>
  <c r="M35" i="4" s="1"/>
  <c r="L20" i="4"/>
  <c r="L35" i="4" s="1"/>
  <c r="AA97" i="4" s="1"/>
  <c r="K20" i="4"/>
  <c r="K35" i="4" s="1"/>
  <c r="Z97" i="4" s="1"/>
  <c r="J20" i="4"/>
  <c r="J35" i="4" s="1"/>
  <c r="Y97" i="4" s="1"/>
  <c r="I20" i="4"/>
  <c r="I35" i="4" s="1"/>
  <c r="X97" i="4" s="1"/>
  <c r="H20" i="4"/>
  <c r="H35" i="4" s="1"/>
  <c r="W97" i="4" s="1"/>
  <c r="G20" i="4"/>
  <c r="G35" i="4" s="1"/>
  <c r="V97" i="4" s="1"/>
  <c r="F20" i="4"/>
  <c r="F35" i="4" s="1"/>
  <c r="U97" i="4" s="1"/>
  <c r="E20" i="4"/>
  <c r="E35" i="4" s="1"/>
  <c r="T97" i="4" s="1"/>
  <c r="D20" i="4"/>
  <c r="D35" i="4" s="1"/>
  <c r="S97" i="4" s="1"/>
  <c r="C20" i="4"/>
  <c r="C35" i="4" s="1"/>
  <c r="B20" i="4"/>
  <c r="B35" i="4" s="1"/>
  <c r="N19" i="4"/>
  <c r="N34" i="4" s="1"/>
  <c r="M19" i="4"/>
  <c r="M34" i="4" s="1"/>
  <c r="L19" i="4"/>
  <c r="L34" i="4" s="1"/>
  <c r="AA96" i="4" s="1"/>
  <c r="K19" i="4"/>
  <c r="K34" i="4" s="1"/>
  <c r="Z96" i="4" s="1"/>
  <c r="J19" i="4"/>
  <c r="J34" i="4" s="1"/>
  <c r="Y96" i="4" s="1"/>
  <c r="I19" i="4"/>
  <c r="I34" i="4" s="1"/>
  <c r="X96" i="4" s="1"/>
  <c r="H19" i="4"/>
  <c r="H34" i="4" s="1"/>
  <c r="W96" i="4" s="1"/>
  <c r="G19" i="4"/>
  <c r="G34" i="4" s="1"/>
  <c r="V96" i="4" s="1"/>
  <c r="F19" i="4"/>
  <c r="F34" i="4" s="1"/>
  <c r="U96" i="4" s="1"/>
  <c r="E19" i="4"/>
  <c r="E34" i="4" s="1"/>
  <c r="T96" i="4" s="1"/>
  <c r="D19" i="4"/>
  <c r="D34" i="4" s="1"/>
  <c r="S96" i="4" s="1"/>
  <c r="C19" i="4"/>
  <c r="C34" i="4" s="1"/>
  <c r="B19" i="4"/>
  <c r="B34" i="4" s="1"/>
  <c r="N18" i="4"/>
  <c r="N33" i="4" s="1"/>
  <c r="M18" i="4"/>
  <c r="M33" i="4" s="1"/>
  <c r="L18" i="4"/>
  <c r="L33" i="4" s="1"/>
  <c r="K18" i="4"/>
  <c r="K33" i="4" s="1"/>
  <c r="J18" i="4"/>
  <c r="J33" i="4" s="1"/>
  <c r="I18" i="4"/>
  <c r="I33" i="4" s="1"/>
  <c r="H18" i="4"/>
  <c r="H33" i="4" s="1"/>
  <c r="G18" i="4"/>
  <c r="G33" i="4" s="1"/>
  <c r="F18" i="4"/>
  <c r="F33" i="4" s="1"/>
  <c r="E18" i="4"/>
  <c r="E33" i="4" s="1"/>
  <c r="D18" i="4"/>
  <c r="D33" i="4" s="1"/>
  <c r="C18" i="4"/>
  <c r="C33" i="4" s="1"/>
  <c r="B18" i="4"/>
  <c r="B33" i="4" s="1"/>
  <c r="N17" i="4"/>
  <c r="N32" i="4" s="1"/>
  <c r="M17" i="4"/>
  <c r="M32" i="4" s="1"/>
  <c r="L17" i="4"/>
  <c r="L32" i="4" s="1"/>
  <c r="K17" i="4"/>
  <c r="K32" i="4" s="1"/>
  <c r="J17" i="4"/>
  <c r="J32" i="4" s="1"/>
  <c r="I17" i="4"/>
  <c r="I32" i="4" s="1"/>
  <c r="H17" i="4"/>
  <c r="H32" i="4" s="1"/>
  <c r="G17" i="4"/>
  <c r="G32" i="4" s="1"/>
  <c r="F17" i="4"/>
  <c r="F32" i="4" s="1"/>
  <c r="E17" i="4"/>
  <c r="E32" i="4" s="1"/>
  <c r="D17" i="4"/>
  <c r="D32" i="4" s="1"/>
  <c r="C17" i="4"/>
  <c r="C32" i="4" s="1"/>
  <c r="B17" i="4"/>
  <c r="B32" i="4" s="1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N9" i="4"/>
  <c r="M9" i="4"/>
  <c r="L9" i="4"/>
  <c r="K9" i="4"/>
  <c r="J9" i="4"/>
  <c r="I9" i="4"/>
  <c r="H9" i="4"/>
  <c r="G9" i="4"/>
  <c r="F9" i="4"/>
  <c r="E9" i="4"/>
  <c r="D9" i="4"/>
  <c r="C9" i="4"/>
  <c r="B9" i="4"/>
  <c r="N8" i="4"/>
  <c r="M8" i="4"/>
  <c r="L8" i="4"/>
  <c r="K8" i="4"/>
  <c r="J8" i="4"/>
  <c r="I8" i="4"/>
  <c r="G8" i="4"/>
  <c r="F8" i="4"/>
  <c r="E8" i="4"/>
  <c r="D8" i="4"/>
  <c r="C8" i="4"/>
  <c r="B8" i="4"/>
  <c r="N7" i="4"/>
  <c r="M7" i="4"/>
  <c r="L7" i="4"/>
  <c r="K7" i="4"/>
  <c r="J7" i="4"/>
  <c r="I7" i="4"/>
  <c r="H7" i="4"/>
  <c r="G7" i="4"/>
  <c r="F7" i="4"/>
  <c r="E7" i="4"/>
  <c r="D7" i="4"/>
  <c r="C7" i="4"/>
  <c r="B7" i="4"/>
  <c r="N6" i="4"/>
  <c r="M6" i="4"/>
  <c r="L6" i="4"/>
  <c r="K6" i="4"/>
  <c r="J6" i="4"/>
  <c r="I6" i="4"/>
  <c r="H6" i="4"/>
  <c r="G6" i="4"/>
  <c r="F6" i="4"/>
  <c r="E6" i="4"/>
  <c r="D6" i="4"/>
  <c r="C6" i="4"/>
  <c r="B6" i="4"/>
  <c r="N5" i="4"/>
  <c r="M5" i="4"/>
  <c r="L5" i="4"/>
  <c r="K5" i="4"/>
  <c r="J5" i="4"/>
  <c r="I5" i="4"/>
  <c r="H5" i="4"/>
  <c r="G5" i="4"/>
  <c r="F5" i="4"/>
  <c r="E5" i="4"/>
  <c r="D5" i="4"/>
  <c r="C5" i="4"/>
  <c r="B5" i="4"/>
  <c r="N4" i="4"/>
  <c r="M4" i="4"/>
  <c r="L4" i="4"/>
  <c r="K4" i="4"/>
  <c r="J4" i="4"/>
  <c r="I4" i="4"/>
  <c r="H4" i="4"/>
  <c r="G4" i="4"/>
  <c r="F4" i="4"/>
  <c r="E4" i="4"/>
  <c r="D4" i="4"/>
  <c r="C4" i="4"/>
  <c r="B4" i="4"/>
  <c r="N3" i="4"/>
  <c r="M3" i="4"/>
  <c r="L3" i="4"/>
  <c r="K3" i="4"/>
  <c r="J3" i="4"/>
  <c r="I3" i="4"/>
  <c r="H3" i="4"/>
  <c r="G3" i="4"/>
  <c r="F3" i="4"/>
  <c r="E3" i="4"/>
  <c r="D3" i="4"/>
  <c r="C3" i="4"/>
  <c r="B3" i="4"/>
  <c r="N2" i="4"/>
  <c r="M2" i="4"/>
  <c r="L2" i="4"/>
  <c r="K2" i="4"/>
  <c r="J2" i="4"/>
  <c r="I2" i="4"/>
  <c r="H2" i="4"/>
  <c r="G2" i="4"/>
  <c r="F2" i="4"/>
  <c r="E2" i="4"/>
  <c r="D2" i="4"/>
  <c r="C2" i="4"/>
  <c r="B2" i="4"/>
  <c r="B17" i="3"/>
  <c r="B32" i="3" s="1"/>
  <c r="C17" i="3"/>
  <c r="C32" i="3" s="1"/>
  <c r="B18" i="3"/>
  <c r="B33" i="3" s="1"/>
  <c r="C18" i="3"/>
  <c r="C33" i="3" s="1"/>
  <c r="B19" i="3"/>
  <c r="B34" i="3" s="1"/>
  <c r="C19" i="3"/>
  <c r="C34" i="3" s="1"/>
  <c r="B20" i="3"/>
  <c r="B35" i="3" s="1"/>
  <c r="C20" i="3"/>
  <c r="C35" i="3" s="1"/>
  <c r="B21" i="3"/>
  <c r="B36" i="3" s="1"/>
  <c r="C21" i="3"/>
  <c r="C36" i="3" s="1"/>
  <c r="B22" i="3"/>
  <c r="B37" i="3" s="1"/>
  <c r="C22" i="3"/>
  <c r="C37" i="3" s="1"/>
  <c r="B23" i="3"/>
  <c r="B38" i="3" s="1"/>
  <c r="C23" i="3"/>
  <c r="C38" i="3" s="1"/>
  <c r="B24" i="3"/>
  <c r="B39" i="3" s="1"/>
  <c r="C24" i="3"/>
  <c r="C39" i="3" s="1"/>
  <c r="B25" i="3"/>
  <c r="B40" i="3" s="1"/>
  <c r="C25" i="3"/>
  <c r="C40" i="3" s="1"/>
  <c r="B26" i="3"/>
  <c r="B41" i="3" s="1"/>
  <c r="C26" i="3"/>
  <c r="C41" i="3" s="1"/>
  <c r="B27" i="3"/>
  <c r="B42" i="3" s="1"/>
  <c r="C27" i="3"/>
  <c r="C42" i="3" s="1"/>
  <c r="B28" i="3"/>
  <c r="B43" i="3" s="1"/>
  <c r="C28" i="3"/>
  <c r="C43" i="3" s="1"/>
  <c r="B29" i="3"/>
  <c r="B44" i="3" s="1"/>
  <c r="C29" i="3"/>
  <c r="C44" i="3" s="1"/>
  <c r="M17" i="3"/>
  <c r="M32" i="3" s="1"/>
  <c r="N17" i="3"/>
  <c r="N32" i="3" s="1"/>
  <c r="M18" i="3"/>
  <c r="M33" i="3" s="1"/>
  <c r="N18" i="3"/>
  <c r="N33" i="3" s="1"/>
  <c r="M19" i="3"/>
  <c r="M34" i="3" s="1"/>
  <c r="N19" i="3"/>
  <c r="N34" i="3" s="1"/>
  <c r="M20" i="3"/>
  <c r="M35" i="3" s="1"/>
  <c r="N20" i="3"/>
  <c r="N35" i="3" s="1"/>
  <c r="M21" i="3"/>
  <c r="M36" i="3" s="1"/>
  <c r="N21" i="3"/>
  <c r="N36" i="3" s="1"/>
  <c r="M22" i="3"/>
  <c r="M37" i="3" s="1"/>
  <c r="N22" i="3"/>
  <c r="N37" i="3" s="1"/>
  <c r="M23" i="3"/>
  <c r="M38" i="3" s="1"/>
  <c r="N23" i="3"/>
  <c r="N38" i="3" s="1"/>
  <c r="M24" i="3"/>
  <c r="M39" i="3" s="1"/>
  <c r="N24" i="3"/>
  <c r="N39" i="3" s="1"/>
  <c r="M25" i="3"/>
  <c r="M40" i="3" s="1"/>
  <c r="N25" i="3"/>
  <c r="N40" i="3" s="1"/>
  <c r="M26" i="3"/>
  <c r="M41" i="3" s="1"/>
  <c r="N26" i="3"/>
  <c r="N41" i="3" s="1"/>
  <c r="M27" i="3"/>
  <c r="M42" i="3" s="1"/>
  <c r="N27" i="3"/>
  <c r="N42" i="3" s="1"/>
  <c r="M28" i="3"/>
  <c r="M43" i="3" s="1"/>
  <c r="N28" i="3"/>
  <c r="N43" i="3" s="1"/>
  <c r="M29" i="3"/>
  <c r="M44" i="3" s="1"/>
  <c r="N29" i="3"/>
  <c r="N44" i="3" s="1"/>
  <c r="D28" i="3"/>
  <c r="D43" i="3" s="1"/>
  <c r="E28" i="3"/>
  <c r="E43" i="3" s="1"/>
  <c r="F28" i="3"/>
  <c r="F43" i="3" s="1"/>
  <c r="G28" i="3"/>
  <c r="G43" i="3" s="1"/>
  <c r="H28" i="3"/>
  <c r="H43" i="3" s="1"/>
  <c r="I28" i="3"/>
  <c r="I43" i="3" s="1"/>
  <c r="J28" i="3"/>
  <c r="J43" i="3" s="1"/>
  <c r="K28" i="3"/>
  <c r="K43" i="3" s="1"/>
  <c r="L28" i="3"/>
  <c r="L43" i="3" s="1"/>
  <c r="D29" i="3"/>
  <c r="D44" i="3" s="1"/>
  <c r="E29" i="3"/>
  <c r="E44" i="3" s="1"/>
  <c r="F29" i="3"/>
  <c r="F44" i="3" s="1"/>
  <c r="G29" i="3"/>
  <c r="G44" i="3" s="1"/>
  <c r="H29" i="3"/>
  <c r="H44" i="3" s="1"/>
  <c r="I29" i="3"/>
  <c r="I44" i="3" s="1"/>
  <c r="J29" i="3"/>
  <c r="J44" i="3" s="1"/>
  <c r="K29" i="3"/>
  <c r="K44" i="3" s="1"/>
  <c r="L29" i="3"/>
  <c r="L44" i="3" s="1"/>
  <c r="D17" i="3"/>
  <c r="D32" i="3" s="1"/>
  <c r="E17" i="3"/>
  <c r="E32" i="3" s="1"/>
  <c r="F17" i="3"/>
  <c r="F32" i="3" s="1"/>
  <c r="G17" i="3"/>
  <c r="G32" i="3" s="1"/>
  <c r="H17" i="3"/>
  <c r="H32" i="3" s="1"/>
  <c r="I17" i="3"/>
  <c r="I32" i="3" s="1"/>
  <c r="J17" i="3"/>
  <c r="J32" i="3" s="1"/>
  <c r="K17" i="3"/>
  <c r="K32" i="3" s="1"/>
  <c r="L17" i="3"/>
  <c r="L32" i="3" s="1"/>
  <c r="D18" i="3"/>
  <c r="D33" i="3" s="1"/>
  <c r="E18" i="3"/>
  <c r="E33" i="3" s="1"/>
  <c r="F18" i="3"/>
  <c r="F33" i="3" s="1"/>
  <c r="G18" i="3"/>
  <c r="G33" i="3" s="1"/>
  <c r="H18" i="3"/>
  <c r="H33" i="3" s="1"/>
  <c r="I18" i="3"/>
  <c r="I33" i="3" s="1"/>
  <c r="J18" i="3"/>
  <c r="J33" i="3" s="1"/>
  <c r="K18" i="3"/>
  <c r="K33" i="3" s="1"/>
  <c r="L18" i="3"/>
  <c r="L33" i="3" s="1"/>
  <c r="M2" i="3"/>
  <c r="N2" i="3"/>
  <c r="M3" i="3"/>
  <c r="N3" i="3"/>
  <c r="M4" i="3"/>
  <c r="N4" i="3"/>
  <c r="M5" i="3"/>
  <c r="N5" i="3"/>
  <c r="M6" i="3"/>
  <c r="N6" i="3"/>
  <c r="M7" i="3"/>
  <c r="N7" i="3"/>
  <c r="M8" i="3"/>
  <c r="N8" i="3"/>
  <c r="M9" i="3"/>
  <c r="N9" i="3"/>
  <c r="M10" i="3"/>
  <c r="N10" i="3"/>
  <c r="M11" i="3"/>
  <c r="N11" i="3"/>
  <c r="M12" i="3"/>
  <c r="N12" i="3"/>
  <c r="M13" i="3"/>
  <c r="N13" i="3"/>
  <c r="M14" i="3"/>
  <c r="N14" i="3"/>
  <c r="B13" i="3"/>
  <c r="C13" i="3"/>
  <c r="D13" i="3"/>
  <c r="E13" i="3"/>
  <c r="F13" i="3"/>
  <c r="G13" i="3"/>
  <c r="H13" i="3"/>
  <c r="I13" i="3"/>
  <c r="J13" i="3"/>
  <c r="K13" i="3"/>
  <c r="L13" i="3"/>
  <c r="B14" i="3"/>
  <c r="C14" i="3"/>
  <c r="D14" i="3"/>
  <c r="E14" i="3"/>
  <c r="F14" i="3"/>
  <c r="G14" i="3"/>
  <c r="H14" i="3"/>
  <c r="I14" i="3"/>
  <c r="J14" i="3"/>
  <c r="K14" i="3"/>
  <c r="L14" i="3"/>
  <c r="B2" i="3"/>
  <c r="C2" i="3"/>
  <c r="B3" i="3"/>
  <c r="C3" i="3"/>
  <c r="B4" i="3"/>
  <c r="C4" i="3"/>
  <c r="B5" i="3"/>
  <c r="C5" i="3"/>
  <c r="B6" i="3"/>
  <c r="C6" i="3"/>
  <c r="B7" i="3"/>
  <c r="C7" i="3"/>
  <c r="B8" i="3"/>
  <c r="C8" i="3"/>
  <c r="B9" i="3"/>
  <c r="C9" i="3"/>
  <c r="B10" i="3"/>
  <c r="C10" i="3"/>
  <c r="B11" i="3"/>
  <c r="C11" i="3"/>
  <c r="B12" i="3"/>
  <c r="C12" i="3"/>
  <c r="D2" i="3"/>
  <c r="E2" i="3"/>
  <c r="F2" i="3"/>
  <c r="G2" i="3"/>
  <c r="H2" i="3"/>
  <c r="I2" i="3"/>
  <c r="J2" i="3"/>
  <c r="K2" i="3"/>
  <c r="L2" i="3"/>
  <c r="D3" i="3"/>
  <c r="E3" i="3"/>
  <c r="F3" i="3"/>
  <c r="G3" i="3"/>
  <c r="H3" i="3"/>
  <c r="I3" i="3"/>
  <c r="J3" i="3"/>
  <c r="K3" i="3"/>
  <c r="L3" i="3"/>
  <c r="H23" i="3"/>
  <c r="W100" i="3" s="1"/>
  <c r="E3" i="2"/>
  <c r="E19" i="3"/>
  <c r="E34" i="3" s="1"/>
  <c r="T96" i="3" s="1"/>
  <c r="F19" i="3"/>
  <c r="F34" i="3" s="1"/>
  <c r="U96" i="3" s="1"/>
  <c r="G19" i="3"/>
  <c r="G34" i="3" s="1"/>
  <c r="V96" i="3" s="1"/>
  <c r="H19" i="3"/>
  <c r="H34" i="3" s="1"/>
  <c r="W96" i="3" s="1"/>
  <c r="I19" i="3"/>
  <c r="I34" i="3" s="1"/>
  <c r="X96" i="3" s="1"/>
  <c r="J19" i="3"/>
  <c r="J34" i="3" s="1"/>
  <c r="Y96" i="3" s="1"/>
  <c r="K19" i="3"/>
  <c r="K34" i="3" s="1"/>
  <c r="Z96" i="3" s="1"/>
  <c r="L19" i="3"/>
  <c r="L34" i="3" s="1"/>
  <c r="AA96" i="3" s="1"/>
  <c r="E20" i="3"/>
  <c r="E35" i="3" s="1"/>
  <c r="T97" i="3" s="1"/>
  <c r="F20" i="3"/>
  <c r="F35" i="3" s="1"/>
  <c r="U97" i="3" s="1"/>
  <c r="G20" i="3"/>
  <c r="G35" i="3" s="1"/>
  <c r="V97" i="3" s="1"/>
  <c r="H20" i="3"/>
  <c r="H35" i="3" s="1"/>
  <c r="W97" i="3" s="1"/>
  <c r="I20" i="3"/>
  <c r="I35" i="3" s="1"/>
  <c r="X97" i="3" s="1"/>
  <c r="J20" i="3"/>
  <c r="J35" i="3" s="1"/>
  <c r="Y97" i="3" s="1"/>
  <c r="K20" i="3"/>
  <c r="K35" i="3" s="1"/>
  <c r="Z97" i="3" s="1"/>
  <c r="L20" i="3"/>
  <c r="L35" i="3" s="1"/>
  <c r="AA97" i="3" s="1"/>
  <c r="E21" i="3"/>
  <c r="E36" i="3" s="1"/>
  <c r="T98" i="3" s="1"/>
  <c r="F21" i="3"/>
  <c r="F36" i="3" s="1"/>
  <c r="U98" i="3" s="1"/>
  <c r="G21" i="3"/>
  <c r="G36" i="3" s="1"/>
  <c r="V98" i="3" s="1"/>
  <c r="H21" i="3"/>
  <c r="H36" i="3" s="1"/>
  <c r="W98" i="3" s="1"/>
  <c r="I21" i="3"/>
  <c r="I36" i="3" s="1"/>
  <c r="X98" i="3" s="1"/>
  <c r="J21" i="3"/>
  <c r="J36" i="3" s="1"/>
  <c r="Y98" i="3" s="1"/>
  <c r="K21" i="3"/>
  <c r="K36" i="3" s="1"/>
  <c r="Z98" i="3" s="1"/>
  <c r="L21" i="3"/>
  <c r="L36" i="3" s="1"/>
  <c r="AA98" i="3" s="1"/>
  <c r="E22" i="3"/>
  <c r="E37" i="3" s="1"/>
  <c r="T99" i="3" s="1"/>
  <c r="F22" i="3"/>
  <c r="F37" i="3" s="1"/>
  <c r="U99" i="3" s="1"/>
  <c r="G22" i="3"/>
  <c r="G37" i="3" s="1"/>
  <c r="V99" i="3" s="1"/>
  <c r="H22" i="3"/>
  <c r="H37" i="3" s="1"/>
  <c r="W99" i="3" s="1"/>
  <c r="I22" i="3"/>
  <c r="I37" i="3" s="1"/>
  <c r="X99" i="3" s="1"/>
  <c r="J22" i="3"/>
  <c r="J37" i="3" s="1"/>
  <c r="Y99" i="3" s="1"/>
  <c r="K22" i="3"/>
  <c r="K37" i="3" s="1"/>
  <c r="Z99" i="3" s="1"/>
  <c r="L22" i="3"/>
  <c r="L37" i="3" s="1"/>
  <c r="AA99" i="3" s="1"/>
  <c r="E23" i="3"/>
  <c r="E38" i="3" s="1"/>
  <c r="T100" i="3" s="1"/>
  <c r="F23" i="3"/>
  <c r="F38" i="3" s="1"/>
  <c r="U100" i="3" s="1"/>
  <c r="G23" i="3"/>
  <c r="G38" i="3" s="1"/>
  <c r="V100" i="3" s="1"/>
  <c r="I23" i="3"/>
  <c r="I38" i="3" s="1"/>
  <c r="X100" i="3" s="1"/>
  <c r="J23" i="3"/>
  <c r="J38" i="3" s="1"/>
  <c r="Y100" i="3" s="1"/>
  <c r="K23" i="3"/>
  <c r="K38" i="3" s="1"/>
  <c r="Z100" i="3" s="1"/>
  <c r="L23" i="3"/>
  <c r="L38" i="3" s="1"/>
  <c r="AA100" i="3" s="1"/>
  <c r="E24" i="3"/>
  <c r="E39" i="3" s="1"/>
  <c r="T101" i="3" s="1"/>
  <c r="F24" i="3"/>
  <c r="F39" i="3" s="1"/>
  <c r="U101" i="3" s="1"/>
  <c r="G24" i="3"/>
  <c r="G39" i="3" s="1"/>
  <c r="V101" i="3" s="1"/>
  <c r="H24" i="3"/>
  <c r="H39" i="3" s="1"/>
  <c r="W101" i="3" s="1"/>
  <c r="I24" i="3"/>
  <c r="I39" i="3" s="1"/>
  <c r="X101" i="3" s="1"/>
  <c r="J24" i="3"/>
  <c r="J39" i="3" s="1"/>
  <c r="Y101" i="3" s="1"/>
  <c r="K24" i="3"/>
  <c r="K39" i="3" s="1"/>
  <c r="Z101" i="3" s="1"/>
  <c r="L24" i="3"/>
  <c r="L39" i="3" s="1"/>
  <c r="AA101" i="3" s="1"/>
  <c r="E25" i="3"/>
  <c r="E40" i="3" s="1"/>
  <c r="T102" i="3" s="1"/>
  <c r="F25" i="3"/>
  <c r="F40" i="3" s="1"/>
  <c r="U102" i="3" s="1"/>
  <c r="G25" i="3"/>
  <c r="G40" i="3" s="1"/>
  <c r="V102" i="3" s="1"/>
  <c r="H25" i="3"/>
  <c r="H40" i="3" s="1"/>
  <c r="W102" i="3" s="1"/>
  <c r="I25" i="3"/>
  <c r="I40" i="3" s="1"/>
  <c r="X102" i="3" s="1"/>
  <c r="J25" i="3"/>
  <c r="J40" i="3" s="1"/>
  <c r="Y102" i="3" s="1"/>
  <c r="K25" i="3"/>
  <c r="K40" i="3" s="1"/>
  <c r="Z102" i="3" s="1"/>
  <c r="L25" i="3"/>
  <c r="L40" i="3" s="1"/>
  <c r="AA102" i="3" s="1"/>
  <c r="E26" i="3"/>
  <c r="E41" i="3" s="1"/>
  <c r="T103" i="3" s="1"/>
  <c r="F26" i="3"/>
  <c r="F41" i="3" s="1"/>
  <c r="U103" i="3" s="1"/>
  <c r="G26" i="3"/>
  <c r="G41" i="3" s="1"/>
  <c r="V103" i="3" s="1"/>
  <c r="H26" i="3"/>
  <c r="H41" i="3" s="1"/>
  <c r="W103" i="3" s="1"/>
  <c r="I26" i="3"/>
  <c r="I41" i="3" s="1"/>
  <c r="X103" i="3" s="1"/>
  <c r="J26" i="3"/>
  <c r="J41" i="3" s="1"/>
  <c r="Y103" i="3" s="1"/>
  <c r="K26" i="3"/>
  <c r="K41" i="3" s="1"/>
  <c r="Z103" i="3" s="1"/>
  <c r="L26" i="3"/>
  <c r="L41" i="3" s="1"/>
  <c r="AA103" i="3" s="1"/>
  <c r="E27" i="3"/>
  <c r="E42" i="3" s="1"/>
  <c r="T104" i="3" s="1"/>
  <c r="F27" i="3"/>
  <c r="F42" i="3" s="1"/>
  <c r="U104" i="3" s="1"/>
  <c r="G27" i="3"/>
  <c r="G42" i="3" s="1"/>
  <c r="V104" i="3" s="1"/>
  <c r="H27" i="3"/>
  <c r="H42" i="3" s="1"/>
  <c r="W104" i="3" s="1"/>
  <c r="I27" i="3"/>
  <c r="I42" i="3" s="1"/>
  <c r="X104" i="3" s="1"/>
  <c r="J27" i="3"/>
  <c r="J42" i="3" s="1"/>
  <c r="Y104" i="3" s="1"/>
  <c r="K27" i="3"/>
  <c r="K42" i="3" s="1"/>
  <c r="Z104" i="3" s="1"/>
  <c r="L27" i="3"/>
  <c r="L42" i="3" s="1"/>
  <c r="AA104" i="3" s="1"/>
  <c r="D20" i="3"/>
  <c r="D35" i="3" s="1"/>
  <c r="S97" i="3" s="1"/>
  <c r="D21" i="3"/>
  <c r="D36" i="3" s="1"/>
  <c r="S98" i="3" s="1"/>
  <c r="D22" i="3"/>
  <c r="D37" i="3" s="1"/>
  <c r="S99" i="3" s="1"/>
  <c r="D23" i="3"/>
  <c r="D38" i="3" s="1"/>
  <c r="S100" i="3" s="1"/>
  <c r="D24" i="3"/>
  <c r="D39" i="3" s="1"/>
  <c r="S101" i="3" s="1"/>
  <c r="D25" i="3"/>
  <c r="D40" i="3" s="1"/>
  <c r="S102" i="3" s="1"/>
  <c r="D26" i="3"/>
  <c r="D41" i="3" s="1"/>
  <c r="S103" i="3" s="1"/>
  <c r="D27" i="3"/>
  <c r="D42" i="3" s="1"/>
  <c r="S104" i="3" s="1"/>
  <c r="D19" i="3"/>
  <c r="D34" i="3" s="1"/>
  <c r="S96" i="3" s="1"/>
  <c r="I4" i="3"/>
  <c r="J4" i="3"/>
  <c r="K4" i="3"/>
  <c r="L4" i="3"/>
  <c r="I5" i="3"/>
  <c r="J5" i="3"/>
  <c r="K5" i="3"/>
  <c r="L5" i="3"/>
  <c r="I6" i="3"/>
  <c r="J6" i="3"/>
  <c r="K6" i="3"/>
  <c r="L6" i="3"/>
  <c r="I7" i="3"/>
  <c r="J7" i="3"/>
  <c r="K7" i="3"/>
  <c r="L7" i="3"/>
  <c r="I8" i="3"/>
  <c r="J8" i="3"/>
  <c r="K8" i="3"/>
  <c r="L8" i="3"/>
  <c r="I9" i="3"/>
  <c r="J9" i="3"/>
  <c r="K9" i="3"/>
  <c r="L9" i="3"/>
  <c r="I10" i="3"/>
  <c r="J10" i="3"/>
  <c r="K10" i="3"/>
  <c r="L10" i="3"/>
  <c r="I11" i="3"/>
  <c r="J11" i="3"/>
  <c r="K11" i="3"/>
  <c r="L11" i="3"/>
  <c r="I12" i="3"/>
  <c r="J12" i="3"/>
  <c r="K12" i="3"/>
  <c r="L12" i="3"/>
  <c r="D4" i="3"/>
  <c r="E4" i="3"/>
  <c r="F4" i="3"/>
  <c r="G4" i="3"/>
  <c r="D5" i="3"/>
  <c r="E5" i="3"/>
  <c r="F5" i="3"/>
  <c r="G5" i="3"/>
  <c r="D6" i="3"/>
  <c r="E6" i="3"/>
  <c r="F6" i="3"/>
  <c r="G6" i="3"/>
  <c r="D7" i="3"/>
  <c r="E7" i="3"/>
  <c r="F7" i="3"/>
  <c r="G7" i="3"/>
  <c r="D8" i="3"/>
  <c r="E8" i="3"/>
  <c r="F8" i="3"/>
  <c r="G8" i="3"/>
  <c r="D9" i="3"/>
  <c r="E9" i="3"/>
  <c r="F9" i="3"/>
  <c r="G9" i="3"/>
  <c r="D10" i="3"/>
  <c r="E10" i="3"/>
  <c r="F10" i="3"/>
  <c r="G10" i="3"/>
  <c r="D11" i="3"/>
  <c r="E11" i="3"/>
  <c r="F11" i="3"/>
  <c r="G11" i="3"/>
  <c r="D12" i="3"/>
  <c r="E12" i="3"/>
  <c r="F12" i="3"/>
  <c r="G12" i="3"/>
  <c r="H9" i="3"/>
  <c r="H10" i="3"/>
  <c r="H11" i="3"/>
  <c r="H12" i="3"/>
  <c r="H4" i="3"/>
  <c r="H5" i="3"/>
  <c r="H6" i="3"/>
  <c r="H7" i="3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" i="2"/>
  <c r="H52" i="4" l="1"/>
  <c r="H48" i="3"/>
  <c r="H50" i="3"/>
  <c r="H54" i="3"/>
  <c r="H56" i="3"/>
  <c r="J48" i="3"/>
  <c r="L48" i="3"/>
  <c r="J50" i="3"/>
  <c r="L50" i="3"/>
  <c r="J52" i="3"/>
  <c r="L52" i="3"/>
  <c r="J54" i="3"/>
  <c r="L54" i="3"/>
  <c r="J56" i="3"/>
  <c r="L56" i="3"/>
  <c r="F48" i="3"/>
  <c r="F50" i="3"/>
  <c r="F52" i="3"/>
  <c r="F54" i="3"/>
  <c r="F56" i="3"/>
  <c r="D50" i="3"/>
  <c r="D52" i="3"/>
  <c r="D54" i="3"/>
  <c r="D56" i="3"/>
  <c r="D48" i="3"/>
  <c r="L56" i="4"/>
  <c r="J56" i="4"/>
  <c r="H56" i="4"/>
  <c r="F56" i="4"/>
  <c r="D56" i="4"/>
  <c r="L54" i="4"/>
  <c r="J54" i="4"/>
  <c r="H54" i="4"/>
  <c r="F54" i="4"/>
  <c r="D54" i="4"/>
  <c r="L52" i="4"/>
  <c r="J52" i="4"/>
  <c r="H65" i="4"/>
  <c r="F52" i="4"/>
  <c r="D52" i="4"/>
  <c r="L50" i="4"/>
  <c r="J50" i="4"/>
  <c r="H50" i="4"/>
  <c r="F50" i="4"/>
  <c r="D50" i="4"/>
  <c r="L48" i="4"/>
  <c r="J48" i="4"/>
  <c r="H48" i="4"/>
  <c r="F48" i="4"/>
  <c r="D48" i="4"/>
</calcChain>
</file>

<file path=xl/sharedStrings.xml><?xml version="1.0" encoding="utf-8"?>
<sst xmlns="http://schemas.openxmlformats.org/spreadsheetml/2006/main" count="54" uniqueCount="28">
  <si>
    <t>T[K]</t>
  </si>
  <si>
    <t>R [m]</t>
  </si>
  <si>
    <t xml:space="preserve"> evalf(plotfeldR68);</t>
  </si>
  <si>
    <t>log(R )</t>
  </si>
  <si>
    <t>T_calc [K]</t>
  </si>
  <si>
    <t>ln(R(x\y))</t>
  </si>
  <si>
    <t>R(x\y)</t>
  </si>
  <si>
    <t>T(x\y)</t>
  </si>
  <si>
    <t>Abstand 10 m</t>
  </si>
  <si>
    <t>Abstand 20 m</t>
  </si>
  <si>
    <t>Um 10 m nach rechts verschoben</t>
  </si>
  <si>
    <t>Um 10 m nach links verschoben</t>
  </si>
  <si>
    <t>Um 10 m nach links und oben verschoben</t>
  </si>
  <si>
    <t>Um 10 m nach links und unten verschoben</t>
  </si>
  <si>
    <t>Um 10 m nach rechts und unten verschoben</t>
  </si>
  <si>
    <t>Um 10 m nach rechts und oben verschoben</t>
  </si>
  <si>
    <t>Summe der Temperaturen</t>
  </si>
  <si>
    <t>Um 20 m nach links und oben verschoben</t>
  </si>
  <si>
    <t>Um 20 m nach rechts und oben verschoben</t>
  </si>
  <si>
    <t>Um 20 m nach links verschoben</t>
  </si>
  <si>
    <t>Um 20 m nach rechts verschoben</t>
  </si>
  <si>
    <t>Um 20 m nach links und unten verschoben</t>
  </si>
  <si>
    <t>Um 20 m nach rechts und unten verschoben</t>
  </si>
  <si>
    <t>Um 20 m nach oben verschoben</t>
  </si>
  <si>
    <t>Um 20 m nach unten verschoben</t>
  </si>
  <si>
    <t>Um 10 m nach oben verschoben</t>
  </si>
  <si>
    <t>Um 10 m nach unten verschoben</t>
  </si>
  <si>
    <t>An den farbig unterlegten Feldern sind Behälter, deren Wärme beim zenralen Behälter berücksichtigt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</si>
</sst>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"/>
    <numFmt numFmtId="166" formatCode="0.00000"/>
    <numFmt numFmtId="171" formatCode="0.0000"/>
    <numFmt numFmtId="172" formatCode="0.00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1" fontId="0" fillId="0" borderId="0" xfId="0" applyNumberFormat="1"/>
    <xf numFmtId="164" fontId="0" fillId="0" borderId="0" xfId="0" applyNumberFormat="1"/>
    <xf numFmtId="166" fontId="0" fillId="0" borderId="0" xfId="0" applyNumberFormat="1"/>
    <xf numFmtId="171" fontId="0" fillId="0" borderId="0" xfId="0" applyNumberFormat="1"/>
    <xf numFmtId="172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2" borderId="0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2" fontId="0" fillId="0" borderId="1" xfId="0" applyNumberFormat="1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0" xfId="0" applyNumberFormat="1" applyBorder="1"/>
    <xf numFmtId="2" fontId="0" fillId="0" borderId="5" xfId="0" applyNumberFormat="1" applyBorder="1"/>
    <xf numFmtId="2" fontId="0" fillId="2" borderId="0" xfId="0" applyNumberFormat="1" applyFill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3" borderId="0" xfId="0" applyNumberFormat="1" applyFill="1" applyBorder="1"/>
    <xf numFmtId="0" fontId="0" fillId="3" borderId="0" xfId="0" applyFill="1" applyBorder="1"/>
    <xf numFmtId="172" fontId="0" fillId="0" borderId="1" xfId="0" applyNumberFormat="1" applyBorder="1"/>
    <xf numFmtId="172" fontId="0" fillId="0" borderId="2" xfId="0" applyNumberFormat="1" applyBorder="1"/>
    <xf numFmtId="172" fontId="0" fillId="0" borderId="3" xfId="0" applyNumberFormat="1" applyBorder="1"/>
    <xf numFmtId="172" fontId="0" fillId="0" borderId="4" xfId="0" applyNumberFormat="1" applyBorder="1"/>
    <xf numFmtId="172" fontId="0" fillId="0" borderId="0" xfId="0" applyNumberFormat="1" applyBorder="1"/>
    <xf numFmtId="172" fontId="0" fillId="0" borderId="5" xfId="0" applyNumberFormat="1" applyBorder="1"/>
    <xf numFmtId="172" fontId="0" fillId="2" borderId="0" xfId="0" applyNumberFormat="1" applyFill="1" applyBorder="1"/>
    <xf numFmtId="172" fontId="0" fillId="3" borderId="0" xfId="0" applyNumberFormat="1" applyFill="1" applyBorder="1"/>
    <xf numFmtId="172" fontId="0" fillId="0" borderId="6" xfId="0" applyNumberFormat="1" applyBorder="1"/>
    <xf numFmtId="172" fontId="0" fillId="0" borderId="7" xfId="0" applyNumberFormat="1" applyBorder="1"/>
    <xf numFmtId="172" fontId="0" fillId="0" borderId="8" xfId="0" applyNumberFormat="1" applyBorder="1"/>
    <xf numFmtId="172" fontId="0" fillId="4" borderId="0" xfId="0" applyNumberFormat="1" applyFill="1" applyBorder="1"/>
    <xf numFmtId="172" fontId="0" fillId="4" borderId="5" xfId="0" applyNumberFormat="1" applyFill="1" applyBorder="1"/>
    <xf numFmtId="172" fontId="0" fillId="4" borderId="0" xfId="0" applyNumberFormat="1" applyFill="1"/>
    <xf numFmtId="172" fontId="0" fillId="4" borderId="3" xfId="0" applyNumberFormat="1" applyFill="1" applyBorder="1"/>
    <xf numFmtId="172" fontId="0" fillId="4" borderId="2" xfId="0" applyNumberFormat="1" applyFill="1" applyBorder="1"/>
    <xf numFmtId="172" fontId="0" fillId="4" borderId="4" xfId="0" applyNumberFormat="1" applyFill="1" applyBorder="1"/>
    <xf numFmtId="172" fontId="0" fillId="4" borderId="1" xfId="0" applyNumberFormat="1" applyFill="1" applyBorder="1"/>
    <xf numFmtId="172" fontId="0" fillId="4" borderId="6" xfId="0" applyNumberFormat="1" applyFill="1" applyBorder="1"/>
    <xf numFmtId="172" fontId="0" fillId="4" borderId="7" xfId="0" applyNumberFormat="1" applyFill="1" applyBorder="1"/>
    <xf numFmtId="172" fontId="0" fillId="4" borderId="8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Temperaturfeld eines Einzelbehälters [K]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spPr>
            <a:solidFill>
              <a:schemeClr val="accent1"/>
            </a:solidFill>
            <a:ln/>
            <a:effectLst/>
            <a:sp3d/>
          </c:spPr>
          <c:val>
            <c:numRef>
              <c:f>'Abstand 10 m'!$D$34:$L$34</c:f>
              <c:numCache>
                <c:formatCode>0.00</c:formatCode>
                <c:ptCount val="9"/>
                <c:pt idx="0">
                  <c:v>5.4942212068304741</c:v>
                </c:pt>
                <c:pt idx="1">
                  <c:v>6.9351459162636999</c:v>
                </c:pt>
                <c:pt idx="2">
                  <c:v>8.3622640925657947</c:v>
                </c:pt>
                <c:pt idx="3">
                  <c:v>9.4695474266020554</c:v>
                </c:pt>
                <c:pt idx="4">
                  <c:v>9.8961990801500335</c:v>
                </c:pt>
                <c:pt idx="5">
                  <c:v>9.4695474266020554</c:v>
                </c:pt>
                <c:pt idx="6">
                  <c:v>8.3622640925657947</c:v>
                </c:pt>
                <c:pt idx="7">
                  <c:v>6.9351459162636999</c:v>
                </c:pt>
                <c:pt idx="8">
                  <c:v>5.4942212068304741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17-4AFB-95F5-611A862B6BA2}"/>
            </c:ext>
          </c:extLst>
        </c:ser>
        <c:ser>
          <c:idx val="1"/>
          <c:order val="1"/>
          <c:spPr>
            <a:solidFill>
              <a:schemeClr val="accent2"/>
            </a:solidFill>
            <a:ln/>
            <a:effectLst/>
            <a:sp3d/>
          </c:spPr>
          <c:val>
            <c:numRef>
              <c:f>'Abstand 10 m'!$D$35:$L$35</c:f>
              <c:numCache>
                <c:formatCode>0.00</c:formatCode>
                <c:ptCount val="9"/>
                <c:pt idx="0">
                  <c:v>6.9351459162636999</c:v>
                </c:pt>
                <c:pt idx="1">
                  <c:v>9.0739321730838114</c:v>
                </c:pt>
                <c:pt idx="2">
                  <c:v>11.409183915745437</c:v>
                </c:pt>
                <c:pt idx="3">
                  <c:v>13.423529272151001</c:v>
                </c:pt>
                <c:pt idx="4">
                  <c:v>14.260655906033456</c:v>
                </c:pt>
                <c:pt idx="5">
                  <c:v>13.423529272151001</c:v>
                </c:pt>
                <c:pt idx="6">
                  <c:v>11.409183915745437</c:v>
                </c:pt>
                <c:pt idx="7">
                  <c:v>9.0739321730838114</c:v>
                </c:pt>
                <c:pt idx="8">
                  <c:v>6.9351459162636999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17-4AFB-95F5-611A862B6BA2}"/>
            </c:ext>
          </c:extLst>
        </c:ser>
        <c:ser>
          <c:idx val="2"/>
          <c:order val="2"/>
          <c:spPr>
            <a:solidFill>
              <a:schemeClr val="accent3"/>
            </a:solidFill>
            <a:ln/>
            <a:effectLst/>
            <a:sp3d/>
          </c:spPr>
          <c:val>
            <c:numRef>
              <c:f>'Abstand 10 m'!$D$36:$L$36</c:f>
              <c:numCache>
                <c:formatCode>0.00</c:formatCode>
                <c:ptCount val="9"/>
                <c:pt idx="0">
                  <c:v>8.3622640925657947</c:v>
                </c:pt>
                <c:pt idx="1">
                  <c:v>11.409183915745437</c:v>
                </c:pt>
                <c:pt idx="2">
                  <c:v>15.213338147509987</c:v>
                </c:pt>
                <c:pt idx="3">
                  <c:v>19.159295617295747</c:v>
                </c:pt>
                <c:pt idx="4">
                  <c:v>21.09334104975985</c:v>
                </c:pt>
                <c:pt idx="5">
                  <c:v>19.159295617295747</c:v>
                </c:pt>
                <c:pt idx="6">
                  <c:v>15.213338147509987</c:v>
                </c:pt>
                <c:pt idx="7">
                  <c:v>11.409183915745437</c:v>
                </c:pt>
                <c:pt idx="8">
                  <c:v>8.3622640925657947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7-4AFB-95F5-611A862B6BA2}"/>
            </c:ext>
          </c:extLst>
        </c:ser>
        <c:ser>
          <c:idx val="3"/>
          <c:order val="3"/>
          <c:spPr>
            <a:solidFill>
              <a:schemeClr val="accent4"/>
            </a:solidFill>
            <a:ln/>
            <a:effectLst/>
            <a:sp3d/>
          </c:spPr>
          <c:val>
            <c:numRef>
              <c:f>'Abstand 10 m'!$D$37:$L$37</c:f>
              <c:numCache>
                <c:formatCode>0.00</c:formatCode>
                <c:ptCount val="9"/>
                <c:pt idx="0">
                  <c:v>9.4695474266020554</c:v>
                </c:pt>
                <c:pt idx="1">
                  <c:v>13.423529272151001</c:v>
                </c:pt>
                <c:pt idx="2">
                  <c:v>19.159295617295747</c:v>
                </c:pt>
                <c:pt idx="3">
                  <c:v>27.228261151653541</c:v>
                </c:pt>
                <c:pt idx="4">
                  <c:v>33.402341088101032</c:v>
                </c:pt>
                <c:pt idx="5">
                  <c:v>27.228261151653541</c:v>
                </c:pt>
                <c:pt idx="6">
                  <c:v>19.159295617295747</c:v>
                </c:pt>
                <c:pt idx="7">
                  <c:v>13.423529272151001</c:v>
                </c:pt>
                <c:pt idx="8">
                  <c:v>9.4695474266020554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17-4AFB-95F5-611A862B6BA2}"/>
            </c:ext>
          </c:extLst>
        </c:ser>
        <c:ser>
          <c:idx val="4"/>
          <c:order val="4"/>
          <c:spPr>
            <a:solidFill>
              <a:schemeClr val="accent5"/>
            </a:solidFill>
            <a:ln/>
            <a:effectLst/>
            <a:sp3d/>
          </c:spPr>
          <c:val>
            <c:numRef>
              <c:f>'Abstand 10 m'!$D$38:$L$38</c:f>
              <c:numCache>
                <c:formatCode>0.00</c:formatCode>
                <c:ptCount val="9"/>
                <c:pt idx="0">
                  <c:v>9.8961990801500335</c:v>
                </c:pt>
                <c:pt idx="1">
                  <c:v>14.260655906033456</c:v>
                </c:pt>
                <c:pt idx="2">
                  <c:v>21.09334104975985</c:v>
                </c:pt>
                <c:pt idx="3">
                  <c:v>33.402341088101032</c:v>
                </c:pt>
                <c:pt idx="4">
                  <c:v>73.164703164345738</c:v>
                </c:pt>
                <c:pt idx="5">
                  <c:v>33.402341088101032</c:v>
                </c:pt>
                <c:pt idx="6">
                  <c:v>21.09334104975985</c:v>
                </c:pt>
                <c:pt idx="7">
                  <c:v>14.260655906033456</c:v>
                </c:pt>
                <c:pt idx="8">
                  <c:v>9.8961990801500335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17-4AFB-95F5-611A862B6BA2}"/>
            </c:ext>
          </c:extLst>
        </c:ser>
        <c:ser>
          <c:idx val="5"/>
          <c:order val="5"/>
          <c:spPr>
            <a:solidFill>
              <a:schemeClr val="accent6"/>
            </a:solidFill>
            <a:ln/>
            <a:effectLst/>
            <a:sp3d/>
          </c:spPr>
          <c:val>
            <c:numRef>
              <c:f>'Abstand 10 m'!$D$39:$L$39</c:f>
              <c:numCache>
                <c:formatCode>0.00</c:formatCode>
                <c:ptCount val="9"/>
                <c:pt idx="0">
                  <c:v>9.4695474266020554</c:v>
                </c:pt>
                <c:pt idx="1">
                  <c:v>13.423529272151001</c:v>
                </c:pt>
                <c:pt idx="2">
                  <c:v>19.159295617295747</c:v>
                </c:pt>
                <c:pt idx="3">
                  <c:v>27.228261151653541</c:v>
                </c:pt>
                <c:pt idx="4">
                  <c:v>33.402341088101032</c:v>
                </c:pt>
                <c:pt idx="5">
                  <c:v>27.228261151653541</c:v>
                </c:pt>
                <c:pt idx="6">
                  <c:v>19.159295617295747</c:v>
                </c:pt>
                <c:pt idx="7">
                  <c:v>13.423529272151001</c:v>
                </c:pt>
                <c:pt idx="8">
                  <c:v>9.4695474266020554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17-4AFB-95F5-611A862B6BA2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/>
            <a:effectLst/>
            <a:sp3d/>
          </c:spPr>
          <c:val>
            <c:numRef>
              <c:f>'Abstand 10 m'!$D$40:$L$40</c:f>
              <c:numCache>
                <c:formatCode>0.00</c:formatCode>
                <c:ptCount val="9"/>
                <c:pt idx="0">
                  <c:v>8.3622640925657947</c:v>
                </c:pt>
                <c:pt idx="1">
                  <c:v>11.409183915745437</c:v>
                </c:pt>
                <c:pt idx="2">
                  <c:v>15.213338147509987</c:v>
                </c:pt>
                <c:pt idx="3">
                  <c:v>19.159295617295747</c:v>
                </c:pt>
                <c:pt idx="4">
                  <c:v>21.09334104975985</c:v>
                </c:pt>
                <c:pt idx="5">
                  <c:v>19.159295617295747</c:v>
                </c:pt>
                <c:pt idx="6">
                  <c:v>15.213338147509987</c:v>
                </c:pt>
                <c:pt idx="7">
                  <c:v>11.409183915745437</c:v>
                </c:pt>
                <c:pt idx="8">
                  <c:v>8.3622640925657947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B17-4AFB-95F5-611A862B6BA2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/>
            <a:effectLst/>
            <a:sp3d/>
          </c:spPr>
          <c:val>
            <c:numRef>
              <c:f>'Abstand 10 m'!$D$41:$L$41</c:f>
              <c:numCache>
                <c:formatCode>0.00</c:formatCode>
                <c:ptCount val="9"/>
                <c:pt idx="0">
                  <c:v>6.9351459162636999</c:v>
                </c:pt>
                <c:pt idx="1">
                  <c:v>9.0739321730838114</c:v>
                </c:pt>
                <c:pt idx="2">
                  <c:v>11.409183915745437</c:v>
                </c:pt>
                <c:pt idx="3">
                  <c:v>13.423529272151001</c:v>
                </c:pt>
                <c:pt idx="4">
                  <c:v>14.260655906033456</c:v>
                </c:pt>
                <c:pt idx="5">
                  <c:v>13.423529272151001</c:v>
                </c:pt>
                <c:pt idx="6">
                  <c:v>11.409183915745437</c:v>
                </c:pt>
                <c:pt idx="7">
                  <c:v>9.0739321730838114</c:v>
                </c:pt>
                <c:pt idx="8">
                  <c:v>6.9351459162636999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B17-4AFB-95F5-611A862B6BA2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/>
            <a:effectLst/>
            <a:sp3d/>
          </c:spPr>
          <c:val>
            <c:numRef>
              <c:f>'Abstand 10 m'!$D$42:$L$42</c:f>
              <c:numCache>
                <c:formatCode>0.00</c:formatCode>
                <c:ptCount val="9"/>
                <c:pt idx="0">
                  <c:v>5.4942212068304741</c:v>
                </c:pt>
                <c:pt idx="1">
                  <c:v>6.9351459162636999</c:v>
                </c:pt>
                <c:pt idx="2">
                  <c:v>8.3622640925657947</c:v>
                </c:pt>
                <c:pt idx="3">
                  <c:v>9.4695474266020554</c:v>
                </c:pt>
                <c:pt idx="4">
                  <c:v>9.8961990801500335</c:v>
                </c:pt>
                <c:pt idx="5">
                  <c:v>9.4695474266020554</c:v>
                </c:pt>
                <c:pt idx="6">
                  <c:v>8.3622640925657947</c:v>
                </c:pt>
                <c:pt idx="7">
                  <c:v>6.9351459162636999</c:v>
                </c:pt>
                <c:pt idx="8">
                  <c:v>5.4942212068304741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17-4AFB-95F5-611A862B6BA2}"/>
            </c:ext>
          </c:extLst>
        </c:ser>
        <c:bandFmts>
          <c:bandFmt>
            <c:idx val="0"/>
            <c:spPr>
              <a:solidFill>
                <a:schemeClr val="accent1"/>
              </a:solidFill>
              <a:ln/>
              <a:effectLst/>
              <a:sp3d/>
            </c:spPr>
          </c:bandFmt>
          <c:bandFmt>
            <c:idx val="1"/>
            <c:spPr>
              <a:solidFill>
                <a:schemeClr val="accent2"/>
              </a:solidFill>
              <a:ln/>
              <a:effectLst/>
              <a:sp3d/>
            </c:spPr>
          </c:bandFmt>
          <c:bandFmt>
            <c:idx val="2"/>
            <c:spPr>
              <a:solidFill>
                <a:schemeClr val="accent3"/>
              </a:solidFill>
              <a:ln/>
              <a:effectLst/>
              <a:sp3d/>
            </c:spPr>
          </c:bandFmt>
          <c:bandFmt>
            <c:idx val="3"/>
            <c:spPr>
              <a:solidFill>
                <a:schemeClr val="accent4"/>
              </a:solidFill>
              <a:ln/>
              <a:effectLst/>
              <a:sp3d/>
            </c:spPr>
          </c:bandFmt>
          <c:bandFmt>
            <c:idx val="4"/>
            <c:spPr>
              <a:solidFill>
                <a:schemeClr val="accent5"/>
              </a:solidFill>
              <a:ln/>
              <a:effectLst/>
              <a:sp3d/>
            </c:spPr>
          </c:bandFmt>
          <c:bandFmt>
            <c:idx val="5"/>
            <c:spPr>
              <a:solidFill>
                <a:schemeClr val="accent6"/>
              </a:solidFill>
              <a:ln/>
              <a:effectLst/>
              <a:sp3d/>
            </c:spPr>
          </c:bandFmt>
          <c:bandFmt>
            <c:idx val="6"/>
            <c:spPr>
              <a:solidFill>
                <a:schemeClr val="accent1">
                  <a:lumMod val="60000"/>
                </a:schemeClr>
              </a:solidFill>
              <a:ln/>
              <a:effectLst/>
              <a:sp3d/>
            </c:spPr>
          </c:bandFmt>
          <c:bandFmt>
            <c:idx val="7"/>
            <c:spPr>
              <a:solidFill>
                <a:schemeClr val="accent2">
                  <a:lumMod val="60000"/>
                </a:schemeClr>
              </a:solidFill>
              <a:ln/>
              <a:effectLst/>
              <a:sp3d/>
            </c:spPr>
          </c:bandFmt>
          <c:bandFmt>
            <c:idx val="8"/>
            <c:spPr>
              <a:solidFill>
                <a:schemeClr val="accent3">
                  <a:lumMod val="60000"/>
                </a:schemeClr>
              </a:solidFill>
              <a:ln/>
              <a:effectLst/>
              <a:sp3d/>
            </c:spPr>
          </c:bandFmt>
          <c:bandFmt>
            <c:idx val="9"/>
            <c:spPr>
              <a:solidFill>
                <a:schemeClr val="accent4">
                  <a:lumMod val="60000"/>
                </a:schemeClr>
              </a:solidFill>
              <a:ln/>
              <a:effectLst/>
              <a:sp3d/>
            </c:spPr>
          </c:bandFmt>
          <c:bandFmt>
            <c:idx val="10"/>
            <c:spPr>
              <a:solidFill>
                <a:schemeClr val="accent5">
                  <a:lumMod val="60000"/>
                </a:schemeClr>
              </a:solidFill>
              <a:ln/>
              <a:effectLst/>
              <a:sp3d/>
            </c:spPr>
          </c:bandFmt>
          <c:bandFmt>
            <c:idx val="11"/>
            <c:spPr>
              <a:solidFill>
                <a:schemeClr val="accent6">
                  <a:lumMod val="60000"/>
                </a:schemeClr>
              </a:solidFill>
              <a:ln/>
              <a:effectLst/>
              <a:sp3d/>
            </c:spPr>
          </c:bandFmt>
          <c:bandFm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/>
              <a:effectLst/>
              <a:sp3d/>
            </c:spPr>
          </c:bandFmt>
        </c:bandFmts>
        <c:axId val="1503709936"/>
        <c:axId val="1094665840"/>
        <c:axId val="587125024"/>
      </c:surface3DChart>
      <c:catAx>
        <c:axId val="150370993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65840"/>
        <c:crosses val="autoZero"/>
        <c:auto val="1"/>
        <c:lblAlgn val="ctr"/>
        <c:lblOffset val="100"/>
        <c:noMultiLvlLbl val="0"/>
      </c:catAx>
      <c:valAx>
        <c:axId val="1094665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503709936"/>
        <c:crosses val="autoZero"/>
        <c:crossBetween val="midCat"/>
      </c:valAx>
      <c:serAx>
        <c:axId val="58712502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65840"/>
        <c:crosses val="autoZero"/>
      </c:ser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Temperatur mit Überlagerung der umgebenden 8 Temperaturfelder</a:t>
            </a:r>
          </a:p>
        </c:rich>
      </c:tx>
      <c:layout>
        <c:manualLayout>
          <c:xMode val="edge"/>
          <c:yMode val="edge"/>
          <c:x val="0.10165654090419216"/>
          <c:y val="1.44628091330551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spPr>
            <a:solidFill>
              <a:schemeClr val="accent1"/>
            </a:solidFill>
            <a:ln/>
            <a:effectLst/>
            <a:sp3d/>
          </c:spPr>
          <c:val>
            <c:numRef>
              <c:f>'Abstand 10 m'!$S$96:$AA$96</c:f>
              <c:numCache>
                <c:formatCode>0.00</c:formatCode>
                <c:ptCount val="9"/>
                <c:pt idx="0">
                  <c:v>54.282184825654454</c:v>
                </c:pt>
                <c:pt idx="1">
                  <c:v>68.220014837505147</c:v>
                </c:pt>
                <c:pt idx="2">
                  <c:v>80.743016772664305</c:v>
                </c:pt>
                <c:pt idx="3">
                  <c:v>88.808223638355258</c:v>
                </c:pt>
                <c:pt idx="4">
                  <c:v>91.657182432329535</c:v>
                </c:pt>
                <c:pt idx="5">
                  <c:v>88.808223638355258</c:v>
                </c:pt>
                <c:pt idx="6">
                  <c:v>80.743016772664305</c:v>
                </c:pt>
                <c:pt idx="7">
                  <c:v>68.220014837505147</c:v>
                </c:pt>
                <c:pt idx="8">
                  <c:v>54.282184825654454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A-419B-9FE8-C14CF10EE49C}"/>
            </c:ext>
          </c:extLst>
        </c:ser>
        <c:ser>
          <c:idx val="1"/>
          <c:order val="1"/>
          <c:spPr>
            <a:solidFill>
              <a:schemeClr val="accent2"/>
            </a:solidFill>
            <a:ln/>
            <a:effectLst/>
            <a:sp3d/>
          </c:spPr>
          <c:val>
            <c:numRef>
              <c:f>'Abstand 10 m'!$S$97:$AA$97</c:f>
              <c:numCache>
                <c:formatCode>0.00</c:formatCode>
                <c:ptCount val="9"/>
                <c:pt idx="0">
                  <c:v>68.220014837505147</c:v>
                </c:pt>
                <c:pt idx="1">
                  <c:v>90.168139366910196</c:v>
                </c:pt>
                <c:pt idx="2">
                  <c:v>111.82851804185063</c:v>
                </c:pt>
                <c:pt idx="3">
                  <c:v>122.35747341446034</c:v>
                </c:pt>
                <c:pt idx="4">
                  <c:v>127.83629469487471</c:v>
                </c:pt>
                <c:pt idx="5">
                  <c:v>122.35747341446034</c:v>
                </c:pt>
                <c:pt idx="6">
                  <c:v>111.82851804185063</c:v>
                </c:pt>
                <c:pt idx="7">
                  <c:v>90.168139366910196</c:v>
                </c:pt>
                <c:pt idx="8">
                  <c:v>68.220014837505147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DA-419B-9FE8-C14CF10EE49C}"/>
            </c:ext>
          </c:extLst>
        </c:ser>
        <c:ser>
          <c:idx val="2"/>
          <c:order val="2"/>
          <c:spPr>
            <a:solidFill>
              <a:schemeClr val="accent3"/>
            </a:solidFill>
            <a:ln/>
            <a:effectLst/>
            <a:sp3d/>
          </c:spPr>
          <c:val>
            <c:numRef>
              <c:f>'Abstand 10 m'!$S$98:$AA$98</c:f>
              <c:numCache>
                <c:formatCode>0.00</c:formatCode>
                <c:ptCount val="9"/>
                <c:pt idx="0">
                  <c:v>80.743016772664305</c:v>
                </c:pt>
                <c:pt idx="1">
                  <c:v>111.82851804185063</c:v>
                </c:pt>
                <c:pt idx="2">
                  <c:v>172.57587096363758</c:v>
                </c:pt>
                <c:pt idx="3">
                  <c:v>156.66735400204027</c:v>
                </c:pt>
                <c:pt idx="4">
                  <c:v>193.4921298739269</c:v>
                </c:pt>
                <c:pt idx="5">
                  <c:v>156.66735400204027</c:v>
                </c:pt>
                <c:pt idx="6">
                  <c:v>172.57587096363753</c:v>
                </c:pt>
                <c:pt idx="7">
                  <c:v>111.82851804185063</c:v>
                </c:pt>
                <c:pt idx="8">
                  <c:v>80.743016772664305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DA-419B-9FE8-C14CF10EE49C}"/>
            </c:ext>
          </c:extLst>
        </c:ser>
        <c:ser>
          <c:idx val="3"/>
          <c:order val="3"/>
          <c:spPr>
            <a:solidFill>
              <a:schemeClr val="accent4"/>
            </a:solidFill>
            <a:ln/>
            <a:effectLst/>
            <a:sp3d/>
          </c:spPr>
          <c:val>
            <c:numRef>
              <c:f>'Abstand 10 m'!$S$99:$AA$99</c:f>
              <c:numCache>
                <c:formatCode>0.00</c:formatCode>
                <c:ptCount val="9"/>
                <c:pt idx="0">
                  <c:v>88.808223638355258</c:v>
                </c:pt>
                <c:pt idx="1">
                  <c:v>122.35747341446034</c:v>
                </c:pt>
                <c:pt idx="2">
                  <c:v>156.6673540020403</c:v>
                </c:pt>
                <c:pt idx="3">
                  <c:v>171.68109386830199</c:v>
                </c:pt>
                <c:pt idx="4">
                  <c:v>180.52088838290942</c:v>
                </c:pt>
                <c:pt idx="5">
                  <c:v>171.68109386830199</c:v>
                </c:pt>
                <c:pt idx="6">
                  <c:v>156.6673540020403</c:v>
                </c:pt>
                <c:pt idx="7">
                  <c:v>122.35747341446037</c:v>
                </c:pt>
                <c:pt idx="8">
                  <c:v>88.808223638355258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DA-419B-9FE8-C14CF10EE49C}"/>
            </c:ext>
          </c:extLst>
        </c:ser>
        <c:ser>
          <c:idx val="4"/>
          <c:order val="4"/>
          <c:spPr>
            <a:solidFill>
              <a:schemeClr val="accent5"/>
            </a:solidFill>
            <a:ln/>
            <a:effectLst/>
            <a:sp3d/>
          </c:spPr>
          <c:val>
            <c:numRef>
              <c:f>'Abstand 10 m'!$S$100:$AA$100</c:f>
              <c:numCache>
                <c:formatCode>0.00</c:formatCode>
                <c:ptCount val="9"/>
                <c:pt idx="0">
                  <c:v>91.657182432329535</c:v>
                </c:pt>
                <c:pt idx="1">
                  <c:v>127.83629469487474</c:v>
                </c:pt>
                <c:pt idx="2">
                  <c:v>193.4921298739269</c:v>
                </c:pt>
                <c:pt idx="3">
                  <c:v>180.52088838290942</c:v>
                </c:pt>
                <c:pt idx="4">
                  <c:v>218.39141995342516</c:v>
                </c:pt>
                <c:pt idx="5">
                  <c:v>180.52088838290942</c:v>
                </c:pt>
                <c:pt idx="6">
                  <c:v>193.49212987392684</c:v>
                </c:pt>
                <c:pt idx="7">
                  <c:v>127.83629469487474</c:v>
                </c:pt>
                <c:pt idx="8">
                  <c:v>91.657182432329535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DA-419B-9FE8-C14CF10EE49C}"/>
            </c:ext>
          </c:extLst>
        </c:ser>
        <c:ser>
          <c:idx val="5"/>
          <c:order val="5"/>
          <c:spPr>
            <a:solidFill>
              <a:schemeClr val="accent6"/>
            </a:solidFill>
            <a:ln/>
            <a:effectLst/>
            <a:sp3d/>
          </c:spPr>
          <c:val>
            <c:numRef>
              <c:f>'Abstand 10 m'!$S$101:$AA$101</c:f>
              <c:numCache>
                <c:formatCode>0.00</c:formatCode>
                <c:ptCount val="9"/>
                <c:pt idx="0">
                  <c:v>88.808223638355258</c:v>
                </c:pt>
                <c:pt idx="1">
                  <c:v>122.35747341446037</c:v>
                </c:pt>
                <c:pt idx="2">
                  <c:v>156.66735400204027</c:v>
                </c:pt>
                <c:pt idx="3">
                  <c:v>171.68109386830196</c:v>
                </c:pt>
                <c:pt idx="4">
                  <c:v>180.52088838290939</c:v>
                </c:pt>
                <c:pt idx="5">
                  <c:v>171.68109386830196</c:v>
                </c:pt>
                <c:pt idx="6">
                  <c:v>156.66735400204027</c:v>
                </c:pt>
                <c:pt idx="7">
                  <c:v>122.35747341446034</c:v>
                </c:pt>
                <c:pt idx="8">
                  <c:v>88.808223638355258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DA-419B-9FE8-C14CF10EE49C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/>
            <a:effectLst/>
            <a:sp3d/>
          </c:spPr>
          <c:val>
            <c:numRef>
              <c:f>'Abstand 10 m'!$S$102:$AA$102</c:f>
              <c:numCache>
                <c:formatCode>0.00</c:formatCode>
                <c:ptCount val="9"/>
                <c:pt idx="0">
                  <c:v>80.743016772664305</c:v>
                </c:pt>
                <c:pt idx="1">
                  <c:v>111.82851804185063</c:v>
                </c:pt>
                <c:pt idx="2">
                  <c:v>172.57587096363758</c:v>
                </c:pt>
                <c:pt idx="3">
                  <c:v>156.66735400204024</c:v>
                </c:pt>
                <c:pt idx="4">
                  <c:v>193.4921298739269</c:v>
                </c:pt>
                <c:pt idx="5">
                  <c:v>156.66735400204024</c:v>
                </c:pt>
                <c:pt idx="6">
                  <c:v>172.57587096363753</c:v>
                </c:pt>
                <c:pt idx="7">
                  <c:v>111.82851804185063</c:v>
                </c:pt>
                <c:pt idx="8">
                  <c:v>80.743016772664305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DA-419B-9FE8-C14CF10EE49C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/>
            <a:effectLst/>
            <a:sp3d/>
          </c:spPr>
          <c:val>
            <c:numRef>
              <c:f>'Abstand 10 m'!$S$103:$AA$103</c:f>
              <c:numCache>
                <c:formatCode>0.00</c:formatCode>
                <c:ptCount val="9"/>
                <c:pt idx="0">
                  <c:v>68.220014837505147</c:v>
                </c:pt>
                <c:pt idx="1">
                  <c:v>90.168139366910196</c:v>
                </c:pt>
                <c:pt idx="2">
                  <c:v>111.8285180418506</c:v>
                </c:pt>
                <c:pt idx="3">
                  <c:v>122.35747341446036</c:v>
                </c:pt>
                <c:pt idx="4">
                  <c:v>127.83629469487471</c:v>
                </c:pt>
                <c:pt idx="5">
                  <c:v>122.35747341446036</c:v>
                </c:pt>
                <c:pt idx="6">
                  <c:v>111.8285180418506</c:v>
                </c:pt>
                <c:pt idx="7">
                  <c:v>90.168139366910196</c:v>
                </c:pt>
                <c:pt idx="8">
                  <c:v>68.220014837505147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DA-419B-9FE8-C14CF10EE49C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/>
            <a:effectLst/>
            <a:sp3d/>
          </c:spPr>
          <c:val>
            <c:numRef>
              <c:f>'Abstand 10 m'!$S$104:$AA$104</c:f>
              <c:numCache>
                <c:formatCode>0.00</c:formatCode>
                <c:ptCount val="9"/>
                <c:pt idx="0">
                  <c:v>54.282184825654454</c:v>
                </c:pt>
                <c:pt idx="1">
                  <c:v>68.220014837505147</c:v>
                </c:pt>
                <c:pt idx="2">
                  <c:v>80.743016772664305</c:v>
                </c:pt>
                <c:pt idx="3">
                  <c:v>88.808223638355258</c:v>
                </c:pt>
                <c:pt idx="4">
                  <c:v>91.657182432329535</c:v>
                </c:pt>
                <c:pt idx="5">
                  <c:v>88.808223638355258</c:v>
                </c:pt>
                <c:pt idx="6">
                  <c:v>80.743016772664305</c:v>
                </c:pt>
                <c:pt idx="7">
                  <c:v>68.220014837505147</c:v>
                </c:pt>
                <c:pt idx="8">
                  <c:v>54.282184825654454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DA-419B-9FE8-C14CF10EE49C}"/>
            </c:ext>
          </c:extLst>
        </c:ser>
        <c:bandFmts>
          <c:bandFmt>
            <c:idx val="0"/>
            <c:spPr>
              <a:solidFill>
                <a:schemeClr val="accent1"/>
              </a:solidFill>
              <a:ln/>
              <a:effectLst/>
              <a:sp3d/>
            </c:spPr>
          </c:bandFmt>
          <c:bandFmt>
            <c:idx val="1"/>
            <c:spPr>
              <a:solidFill>
                <a:schemeClr val="accent2"/>
              </a:solidFill>
              <a:ln/>
              <a:effectLst/>
              <a:sp3d/>
            </c:spPr>
          </c:bandFmt>
          <c:bandFmt>
            <c:idx val="2"/>
            <c:spPr>
              <a:solidFill>
                <a:schemeClr val="accent3"/>
              </a:solidFill>
              <a:ln/>
              <a:effectLst/>
              <a:sp3d/>
            </c:spPr>
          </c:bandFmt>
          <c:bandFmt>
            <c:idx val="3"/>
            <c:spPr>
              <a:solidFill>
                <a:schemeClr val="accent4"/>
              </a:solidFill>
              <a:ln/>
              <a:effectLst/>
              <a:sp3d/>
            </c:spPr>
          </c:bandFmt>
          <c:bandFmt>
            <c:idx val="4"/>
            <c:spPr>
              <a:solidFill>
                <a:schemeClr val="accent5"/>
              </a:solidFill>
              <a:ln/>
              <a:effectLst/>
              <a:sp3d/>
            </c:spPr>
          </c:bandFmt>
          <c:bandFmt>
            <c:idx val="5"/>
            <c:spPr>
              <a:solidFill>
                <a:schemeClr val="accent6"/>
              </a:solidFill>
              <a:ln/>
              <a:effectLst/>
              <a:sp3d/>
            </c:spPr>
          </c:bandFmt>
          <c:bandFmt>
            <c:idx val="6"/>
            <c:spPr>
              <a:solidFill>
                <a:schemeClr val="accent1">
                  <a:lumMod val="60000"/>
                </a:schemeClr>
              </a:solidFill>
              <a:ln/>
              <a:effectLst/>
              <a:sp3d/>
            </c:spPr>
          </c:bandFmt>
          <c:bandFmt>
            <c:idx val="7"/>
            <c:spPr>
              <a:solidFill>
                <a:schemeClr val="accent2">
                  <a:lumMod val="60000"/>
                </a:schemeClr>
              </a:solidFill>
              <a:ln/>
              <a:effectLst/>
              <a:sp3d/>
            </c:spPr>
          </c:bandFmt>
          <c:bandFmt>
            <c:idx val="8"/>
            <c:spPr>
              <a:solidFill>
                <a:schemeClr val="accent3">
                  <a:lumMod val="60000"/>
                </a:schemeClr>
              </a:solidFill>
              <a:ln/>
              <a:effectLst/>
              <a:sp3d/>
            </c:spPr>
          </c:bandFmt>
          <c:bandFmt>
            <c:idx val="9"/>
            <c:spPr>
              <a:solidFill>
                <a:schemeClr val="accent4">
                  <a:lumMod val="60000"/>
                </a:schemeClr>
              </a:solidFill>
              <a:ln/>
              <a:effectLst/>
              <a:sp3d/>
            </c:spPr>
          </c:bandFmt>
          <c:bandFmt>
            <c:idx val="10"/>
            <c:spPr>
              <a:solidFill>
                <a:schemeClr val="accent5">
                  <a:lumMod val="60000"/>
                </a:schemeClr>
              </a:solidFill>
              <a:ln/>
              <a:effectLst/>
              <a:sp3d/>
            </c:spPr>
          </c:bandFmt>
          <c:bandFmt>
            <c:idx val="11"/>
            <c:spPr>
              <a:solidFill>
                <a:schemeClr val="accent6">
                  <a:lumMod val="60000"/>
                </a:schemeClr>
              </a:solidFill>
              <a:ln/>
              <a:effectLst/>
              <a:sp3d/>
            </c:spPr>
          </c:bandFmt>
          <c:bandFm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5"/>
            <c:spPr>
              <a:solidFill>
                <a:schemeClr val="accent4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6"/>
            <c:spPr>
              <a:solidFill>
                <a:schemeClr val="accent5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7"/>
            <c:spPr>
              <a:solidFill>
                <a:schemeClr val="accent6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8"/>
            <c:spPr>
              <a:solidFill>
                <a:schemeClr val="accent1">
                  <a:lumMod val="80000"/>
                </a:schemeClr>
              </a:solidFill>
              <a:ln/>
              <a:effectLst/>
              <a:sp3d/>
            </c:spPr>
          </c:bandFmt>
          <c:bandFmt>
            <c:idx val="19"/>
            <c:spPr>
              <a:solidFill>
                <a:schemeClr val="accent2">
                  <a:lumMod val="80000"/>
                </a:schemeClr>
              </a:solidFill>
              <a:ln/>
              <a:effectLst/>
              <a:sp3d/>
            </c:spPr>
          </c:bandFmt>
          <c:bandFmt>
            <c:idx val="20"/>
            <c:spPr>
              <a:solidFill>
                <a:schemeClr val="accent3">
                  <a:lumMod val="80000"/>
                </a:schemeClr>
              </a:solidFill>
              <a:ln/>
              <a:effectLst/>
              <a:sp3d/>
            </c:spPr>
          </c:bandFmt>
          <c:bandFmt>
            <c:idx val="21"/>
            <c:spPr>
              <a:solidFill>
                <a:schemeClr val="accent4">
                  <a:lumMod val="80000"/>
                </a:schemeClr>
              </a:solidFill>
              <a:ln/>
              <a:effectLst/>
              <a:sp3d/>
            </c:spPr>
          </c:bandFmt>
        </c:bandFmts>
        <c:axId val="1630590480"/>
        <c:axId val="463323888"/>
        <c:axId val="587121664"/>
      </c:surface3DChart>
      <c:catAx>
        <c:axId val="163059048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3323888"/>
        <c:crosses val="autoZero"/>
        <c:auto val="1"/>
        <c:lblAlgn val="ctr"/>
        <c:lblOffset val="100"/>
        <c:noMultiLvlLbl val="0"/>
      </c:catAx>
      <c:valAx>
        <c:axId val="46332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30590480"/>
        <c:crosses val="autoZero"/>
        <c:crossBetween val="midCat"/>
        <c:majorUnit val="10"/>
      </c:valAx>
      <c:serAx>
        <c:axId val="58712166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3323888"/>
        <c:crosses val="autoZero"/>
      </c:ser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Temperatur mit Überlagerung der umgebenden 8 Temperaturfelder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40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spPr>
            <a:solidFill>
              <a:schemeClr val="accent1"/>
            </a:solidFill>
            <a:ln/>
            <a:effectLst/>
            <a:sp3d/>
          </c:spPr>
          <c:val>
            <c:numRef>
              <c:f>'Abstand 10 m'!$S$96:$AA$96</c:f>
              <c:numCache>
                <c:formatCode>0.00</c:formatCode>
                <c:ptCount val="9"/>
                <c:pt idx="0">
                  <c:v>54.282184825654454</c:v>
                </c:pt>
                <c:pt idx="1">
                  <c:v>68.220014837505147</c:v>
                </c:pt>
                <c:pt idx="2">
                  <c:v>80.743016772664305</c:v>
                </c:pt>
                <c:pt idx="3">
                  <c:v>88.808223638355258</c:v>
                </c:pt>
                <c:pt idx="4">
                  <c:v>91.657182432329535</c:v>
                </c:pt>
                <c:pt idx="5">
                  <c:v>88.808223638355258</c:v>
                </c:pt>
                <c:pt idx="6">
                  <c:v>80.743016772664305</c:v>
                </c:pt>
                <c:pt idx="7">
                  <c:v>68.220014837505147</c:v>
                </c:pt>
                <c:pt idx="8">
                  <c:v>54.282184825654454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AC-4C2B-BE25-ECA721549241}"/>
            </c:ext>
          </c:extLst>
        </c:ser>
        <c:ser>
          <c:idx val="1"/>
          <c:order val="1"/>
          <c:spPr>
            <a:solidFill>
              <a:schemeClr val="accent2"/>
            </a:solidFill>
            <a:ln/>
            <a:effectLst/>
            <a:sp3d/>
          </c:spPr>
          <c:val>
            <c:numRef>
              <c:f>'Abstand 10 m'!$S$97:$AA$97</c:f>
              <c:numCache>
                <c:formatCode>0.00</c:formatCode>
                <c:ptCount val="9"/>
                <c:pt idx="0">
                  <c:v>68.220014837505147</c:v>
                </c:pt>
                <c:pt idx="1">
                  <c:v>90.168139366910196</c:v>
                </c:pt>
                <c:pt idx="2">
                  <c:v>111.82851804185063</c:v>
                </c:pt>
                <c:pt idx="3">
                  <c:v>122.35747341446034</c:v>
                </c:pt>
                <c:pt idx="4">
                  <c:v>127.83629469487471</c:v>
                </c:pt>
                <c:pt idx="5">
                  <c:v>122.35747341446034</c:v>
                </c:pt>
                <c:pt idx="6">
                  <c:v>111.82851804185063</c:v>
                </c:pt>
                <c:pt idx="7">
                  <c:v>90.168139366910196</c:v>
                </c:pt>
                <c:pt idx="8">
                  <c:v>68.220014837505147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AC-4C2B-BE25-ECA721549241}"/>
            </c:ext>
          </c:extLst>
        </c:ser>
        <c:ser>
          <c:idx val="2"/>
          <c:order val="2"/>
          <c:spPr>
            <a:solidFill>
              <a:schemeClr val="accent3"/>
            </a:solidFill>
            <a:ln/>
            <a:effectLst/>
            <a:sp3d/>
          </c:spPr>
          <c:val>
            <c:numRef>
              <c:f>'Abstand 10 m'!$S$98:$AA$98</c:f>
              <c:numCache>
                <c:formatCode>0.00</c:formatCode>
                <c:ptCount val="9"/>
                <c:pt idx="0">
                  <c:v>80.743016772664305</c:v>
                </c:pt>
                <c:pt idx="1">
                  <c:v>111.82851804185063</c:v>
                </c:pt>
                <c:pt idx="2">
                  <c:v>172.57587096363758</c:v>
                </c:pt>
                <c:pt idx="3">
                  <c:v>156.66735400204027</c:v>
                </c:pt>
                <c:pt idx="4">
                  <c:v>193.4921298739269</c:v>
                </c:pt>
                <c:pt idx="5">
                  <c:v>156.66735400204027</c:v>
                </c:pt>
                <c:pt idx="6">
                  <c:v>172.57587096363753</c:v>
                </c:pt>
                <c:pt idx="7">
                  <c:v>111.82851804185063</c:v>
                </c:pt>
                <c:pt idx="8">
                  <c:v>80.743016772664305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AC-4C2B-BE25-ECA721549241}"/>
            </c:ext>
          </c:extLst>
        </c:ser>
        <c:ser>
          <c:idx val="3"/>
          <c:order val="3"/>
          <c:spPr>
            <a:solidFill>
              <a:schemeClr val="accent4"/>
            </a:solidFill>
            <a:ln/>
            <a:effectLst/>
            <a:sp3d/>
          </c:spPr>
          <c:val>
            <c:numRef>
              <c:f>'Abstand 10 m'!$S$99:$AA$99</c:f>
              <c:numCache>
                <c:formatCode>0.00</c:formatCode>
                <c:ptCount val="9"/>
                <c:pt idx="0">
                  <c:v>88.808223638355258</c:v>
                </c:pt>
                <c:pt idx="1">
                  <c:v>122.35747341446034</c:v>
                </c:pt>
                <c:pt idx="2">
                  <c:v>156.6673540020403</c:v>
                </c:pt>
                <c:pt idx="3">
                  <c:v>171.68109386830199</c:v>
                </c:pt>
                <c:pt idx="4">
                  <c:v>180.52088838290942</c:v>
                </c:pt>
                <c:pt idx="5">
                  <c:v>171.68109386830199</c:v>
                </c:pt>
                <c:pt idx="6">
                  <c:v>156.6673540020403</c:v>
                </c:pt>
                <c:pt idx="7">
                  <c:v>122.35747341446037</c:v>
                </c:pt>
                <c:pt idx="8">
                  <c:v>88.808223638355258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AC-4C2B-BE25-ECA721549241}"/>
            </c:ext>
          </c:extLst>
        </c:ser>
        <c:ser>
          <c:idx val="4"/>
          <c:order val="4"/>
          <c:spPr>
            <a:solidFill>
              <a:schemeClr val="accent5"/>
            </a:solidFill>
            <a:ln/>
            <a:effectLst/>
            <a:sp3d/>
          </c:spPr>
          <c:val>
            <c:numRef>
              <c:f>'Abstand 10 m'!$S$100:$AA$100</c:f>
              <c:numCache>
                <c:formatCode>0.00</c:formatCode>
                <c:ptCount val="9"/>
                <c:pt idx="0">
                  <c:v>91.657182432329535</c:v>
                </c:pt>
                <c:pt idx="1">
                  <c:v>127.83629469487474</c:v>
                </c:pt>
                <c:pt idx="2">
                  <c:v>193.4921298739269</c:v>
                </c:pt>
                <c:pt idx="3">
                  <c:v>180.52088838290942</c:v>
                </c:pt>
                <c:pt idx="4">
                  <c:v>218.39141995342516</c:v>
                </c:pt>
                <c:pt idx="5">
                  <c:v>180.52088838290942</c:v>
                </c:pt>
                <c:pt idx="6">
                  <c:v>193.49212987392684</c:v>
                </c:pt>
                <c:pt idx="7">
                  <c:v>127.83629469487474</c:v>
                </c:pt>
                <c:pt idx="8">
                  <c:v>91.657182432329535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AC-4C2B-BE25-ECA721549241}"/>
            </c:ext>
          </c:extLst>
        </c:ser>
        <c:ser>
          <c:idx val="5"/>
          <c:order val="5"/>
          <c:spPr>
            <a:solidFill>
              <a:schemeClr val="accent6"/>
            </a:solidFill>
            <a:ln/>
            <a:effectLst/>
            <a:sp3d/>
          </c:spPr>
          <c:val>
            <c:numRef>
              <c:f>'Abstand 10 m'!$S$101:$AA$101</c:f>
              <c:numCache>
                <c:formatCode>0.00</c:formatCode>
                <c:ptCount val="9"/>
                <c:pt idx="0">
                  <c:v>88.808223638355258</c:v>
                </c:pt>
                <c:pt idx="1">
                  <c:v>122.35747341446037</c:v>
                </c:pt>
                <c:pt idx="2">
                  <c:v>156.66735400204027</c:v>
                </c:pt>
                <c:pt idx="3">
                  <c:v>171.68109386830196</c:v>
                </c:pt>
                <c:pt idx="4">
                  <c:v>180.52088838290939</c:v>
                </c:pt>
                <c:pt idx="5">
                  <c:v>171.68109386830196</c:v>
                </c:pt>
                <c:pt idx="6">
                  <c:v>156.66735400204027</c:v>
                </c:pt>
                <c:pt idx="7">
                  <c:v>122.35747341446034</c:v>
                </c:pt>
                <c:pt idx="8">
                  <c:v>88.808223638355258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AC-4C2B-BE25-ECA721549241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/>
            <a:effectLst/>
            <a:sp3d/>
          </c:spPr>
          <c:val>
            <c:numRef>
              <c:f>'Abstand 10 m'!$S$102:$AA$102</c:f>
              <c:numCache>
                <c:formatCode>0.00</c:formatCode>
                <c:ptCount val="9"/>
                <c:pt idx="0">
                  <c:v>80.743016772664305</c:v>
                </c:pt>
                <c:pt idx="1">
                  <c:v>111.82851804185063</c:v>
                </c:pt>
                <c:pt idx="2">
                  <c:v>172.57587096363758</c:v>
                </c:pt>
                <c:pt idx="3">
                  <c:v>156.66735400204024</c:v>
                </c:pt>
                <c:pt idx="4">
                  <c:v>193.4921298739269</c:v>
                </c:pt>
                <c:pt idx="5">
                  <c:v>156.66735400204024</c:v>
                </c:pt>
                <c:pt idx="6">
                  <c:v>172.57587096363753</c:v>
                </c:pt>
                <c:pt idx="7">
                  <c:v>111.82851804185063</c:v>
                </c:pt>
                <c:pt idx="8">
                  <c:v>80.743016772664305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AC-4C2B-BE25-ECA721549241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/>
            <a:effectLst/>
            <a:sp3d/>
          </c:spPr>
          <c:val>
            <c:numRef>
              <c:f>'Abstand 10 m'!$S$103:$AA$103</c:f>
              <c:numCache>
                <c:formatCode>0.00</c:formatCode>
                <c:ptCount val="9"/>
                <c:pt idx="0">
                  <c:v>68.220014837505147</c:v>
                </c:pt>
                <c:pt idx="1">
                  <c:v>90.168139366910196</c:v>
                </c:pt>
                <c:pt idx="2">
                  <c:v>111.8285180418506</c:v>
                </c:pt>
                <c:pt idx="3">
                  <c:v>122.35747341446036</c:v>
                </c:pt>
                <c:pt idx="4">
                  <c:v>127.83629469487471</c:v>
                </c:pt>
                <c:pt idx="5">
                  <c:v>122.35747341446036</c:v>
                </c:pt>
                <c:pt idx="6">
                  <c:v>111.8285180418506</c:v>
                </c:pt>
                <c:pt idx="7">
                  <c:v>90.168139366910196</c:v>
                </c:pt>
                <c:pt idx="8">
                  <c:v>68.220014837505147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2AC-4C2B-BE25-ECA721549241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/>
            <a:effectLst/>
            <a:sp3d/>
          </c:spPr>
          <c:val>
            <c:numRef>
              <c:f>'Abstand 10 m'!$S$104:$AA$104</c:f>
              <c:numCache>
                <c:formatCode>0.00</c:formatCode>
                <c:ptCount val="9"/>
                <c:pt idx="0">
                  <c:v>54.282184825654454</c:v>
                </c:pt>
                <c:pt idx="1">
                  <c:v>68.220014837505147</c:v>
                </c:pt>
                <c:pt idx="2">
                  <c:v>80.743016772664305</c:v>
                </c:pt>
                <c:pt idx="3">
                  <c:v>88.808223638355258</c:v>
                </c:pt>
                <c:pt idx="4">
                  <c:v>91.657182432329535</c:v>
                </c:pt>
                <c:pt idx="5">
                  <c:v>88.808223638355258</c:v>
                </c:pt>
                <c:pt idx="6">
                  <c:v>80.743016772664305</c:v>
                </c:pt>
                <c:pt idx="7">
                  <c:v>68.220014837505147</c:v>
                </c:pt>
                <c:pt idx="8">
                  <c:v>54.282184825654454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2AC-4C2B-BE25-ECA721549241}"/>
            </c:ext>
          </c:extLst>
        </c:ser>
        <c:bandFmts>
          <c:bandFmt>
            <c:idx val="0"/>
            <c:spPr>
              <a:solidFill>
                <a:schemeClr val="accent1"/>
              </a:solidFill>
              <a:ln/>
              <a:effectLst/>
              <a:sp3d/>
            </c:spPr>
          </c:bandFmt>
          <c:bandFmt>
            <c:idx val="1"/>
            <c:spPr>
              <a:solidFill>
                <a:schemeClr val="accent2"/>
              </a:solidFill>
              <a:ln/>
              <a:effectLst/>
              <a:sp3d/>
            </c:spPr>
          </c:bandFmt>
          <c:bandFmt>
            <c:idx val="2"/>
            <c:spPr>
              <a:solidFill>
                <a:schemeClr val="accent3"/>
              </a:solidFill>
              <a:ln/>
              <a:effectLst/>
              <a:sp3d/>
            </c:spPr>
          </c:bandFmt>
          <c:bandFmt>
            <c:idx val="3"/>
            <c:spPr>
              <a:solidFill>
                <a:schemeClr val="accent4"/>
              </a:solidFill>
              <a:ln/>
              <a:effectLst/>
              <a:sp3d/>
            </c:spPr>
          </c:bandFmt>
          <c:bandFmt>
            <c:idx val="4"/>
            <c:spPr>
              <a:solidFill>
                <a:schemeClr val="accent5"/>
              </a:solidFill>
              <a:ln/>
              <a:effectLst/>
              <a:sp3d/>
            </c:spPr>
          </c:bandFmt>
          <c:bandFmt>
            <c:idx val="5"/>
            <c:spPr>
              <a:solidFill>
                <a:schemeClr val="accent6"/>
              </a:solidFill>
              <a:ln/>
              <a:effectLst/>
              <a:sp3d/>
            </c:spPr>
          </c:bandFmt>
          <c:bandFmt>
            <c:idx val="6"/>
            <c:spPr>
              <a:solidFill>
                <a:schemeClr val="accent1">
                  <a:lumMod val="60000"/>
                </a:schemeClr>
              </a:solidFill>
              <a:ln/>
              <a:effectLst/>
              <a:sp3d/>
            </c:spPr>
          </c:bandFmt>
          <c:bandFmt>
            <c:idx val="7"/>
            <c:spPr>
              <a:solidFill>
                <a:schemeClr val="accent2">
                  <a:lumMod val="60000"/>
                </a:schemeClr>
              </a:solidFill>
              <a:ln/>
              <a:effectLst/>
              <a:sp3d/>
            </c:spPr>
          </c:bandFmt>
          <c:bandFmt>
            <c:idx val="8"/>
            <c:spPr>
              <a:solidFill>
                <a:schemeClr val="accent3">
                  <a:lumMod val="60000"/>
                </a:schemeClr>
              </a:solidFill>
              <a:ln/>
              <a:effectLst/>
              <a:sp3d/>
            </c:spPr>
          </c:bandFmt>
          <c:bandFmt>
            <c:idx val="9"/>
            <c:spPr>
              <a:solidFill>
                <a:schemeClr val="accent4">
                  <a:lumMod val="60000"/>
                </a:schemeClr>
              </a:solidFill>
              <a:ln/>
              <a:effectLst/>
              <a:sp3d/>
            </c:spPr>
          </c:bandFmt>
          <c:bandFmt>
            <c:idx val="10"/>
            <c:spPr>
              <a:solidFill>
                <a:schemeClr val="accent5">
                  <a:lumMod val="60000"/>
                </a:schemeClr>
              </a:solidFill>
              <a:ln/>
              <a:effectLst/>
              <a:sp3d/>
            </c:spPr>
          </c:bandFmt>
          <c:bandFmt>
            <c:idx val="11"/>
            <c:spPr>
              <a:solidFill>
                <a:schemeClr val="accent6">
                  <a:lumMod val="60000"/>
                </a:schemeClr>
              </a:solidFill>
              <a:ln/>
              <a:effectLst/>
              <a:sp3d/>
            </c:spPr>
          </c:bandFmt>
          <c:bandFm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5"/>
            <c:spPr>
              <a:solidFill>
                <a:schemeClr val="accent4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6"/>
            <c:spPr>
              <a:solidFill>
                <a:schemeClr val="accent5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7"/>
            <c:spPr>
              <a:solidFill>
                <a:schemeClr val="accent6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8"/>
            <c:spPr>
              <a:solidFill>
                <a:schemeClr val="accent1">
                  <a:lumMod val="80000"/>
                </a:schemeClr>
              </a:solidFill>
              <a:ln/>
              <a:effectLst/>
              <a:sp3d/>
            </c:spPr>
          </c:bandFmt>
          <c:bandFmt>
            <c:idx val="19"/>
            <c:spPr>
              <a:solidFill>
                <a:schemeClr val="accent2">
                  <a:lumMod val="80000"/>
                </a:schemeClr>
              </a:solidFill>
              <a:ln/>
              <a:effectLst/>
              <a:sp3d/>
            </c:spPr>
          </c:bandFmt>
          <c:bandFmt>
            <c:idx val="20"/>
            <c:spPr>
              <a:solidFill>
                <a:schemeClr val="accent3">
                  <a:lumMod val="80000"/>
                </a:schemeClr>
              </a:solidFill>
              <a:ln/>
              <a:effectLst/>
              <a:sp3d/>
            </c:spPr>
          </c:bandFmt>
          <c:bandFmt>
            <c:idx val="21"/>
            <c:spPr>
              <a:solidFill>
                <a:schemeClr val="accent4">
                  <a:lumMod val="80000"/>
                </a:schemeClr>
              </a:solidFill>
              <a:ln/>
              <a:effectLst/>
              <a:sp3d/>
            </c:spPr>
          </c:bandFmt>
        </c:bandFmts>
        <c:axId val="1630590480"/>
        <c:axId val="463323888"/>
        <c:axId val="587121664"/>
      </c:surface3DChart>
      <c:catAx>
        <c:axId val="163059048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3323888"/>
        <c:crosses val="autoZero"/>
        <c:auto val="1"/>
        <c:lblAlgn val="ctr"/>
        <c:lblOffset val="100"/>
        <c:noMultiLvlLbl val="0"/>
      </c:catAx>
      <c:valAx>
        <c:axId val="46332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30590480"/>
        <c:crosses val="autoZero"/>
        <c:crossBetween val="midCat"/>
        <c:majorUnit val="10"/>
      </c:valAx>
      <c:serAx>
        <c:axId val="58712166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3323888"/>
        <c:crosses val="autoZero"/>
      </c:serAx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Temperaturfeld eines Einzelbehälters [K]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spPr>
            <a:solidFill>
              <a:schemeClr val="accent1"/>
            </a:solidFill>
            <a:ln/>
            <a:effectLst/>
            <a:sp3d/>
          </c:spPr>
          <c:val>
            <c:numRef>
              <c:f>'Abstand 20 m'!$D$34:$L$34</c:f>
              <c:numCache>
                <c:formatCode>0.000</c:formatCode>
                <c:ptCount val="9"/>
                <c:pt idx="0">
                  <c:v>0.58839056297195924</c:v>
                </c:pt>
                <c:pt idx="1">
                  <c:v>1.0423517182946895</c:v>
                </c:pt>
                <c:pt idx="2">
                  <c:v>1.6099973662104006</c:v>
                </c:pt>
                <c:pt idx="3">
                  <c:v>2.1186491862496837</c:v>
                </c:pt>
                <c:pt idx="4">
                  <c:v>2.328889741789574</c:v>
                </c:pt>
                <c:pt idx="5">
                  <c:v>2.1186491862496837</c:v>
                </c:pt>
                <c:pt idx="6">
                  <c:v>1.6099973662104006</c:v>
                </c:pt>
                <c:pt idx="7">
                  <c:v>1.0423517182946895</c:v>
                </c:pt>
                <c:pt idx="8">
                  <c:v>0.58839056297195924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A8-481D-BE04-A28E6F86C416}"/>
            </c:ext>
          </c:extLst>
        </c:ser>
        <c:ser>
          <c:idx val="1"/>
          <c:order val="1"/>
          <c:spPr>
            <a:solidFill>
              <a:schemeClr val="accent2"/>
            </a:solidFill>
            <a:ln/>
            <a:effectLst/>
            <a:sp3d/>
          </c:spPr>
          <c:val>
            <c:numRef>
              <c:f>'Abstand 20 m'!$D$35:$L$35</c:f>
              <c:numCache>
                <c:formatCode>0.000</c:formatCode>
                <c:ptCount val="9"/>
                <c:pt idx="0">
                  <c:v>1.0423517182946895</c:v>
                </c:pt>
                <c:pt idx="1">
                  <c:v>1.9306109412777346</c:v>
                </c:pt>
                <c:pt idx="2">
                  <c:v>3.1323472267333088</c:v>
                </c:pt>
                <c:pt idx="3">
                  <c:v>4.3273959457190259</c:v>
                </c:pt>
                <c:pt idx="4">
                  <c:v>4.8616459308300364</c:v>
                </c:pt>
                <c:pt idx="5">
                  <c:v>4.3273959457190259</c:v>
                </c:pt>
                <c:pt idx="6">
                  <c:v>3.1323472267333088</c:v>
                </c:pt>
                <c:pt idx="7">
                  <c:v>1.9306109412777346</c:v>
                </c:pt>
                <c:pt idx="8">
                  <c:v>1.0423517182946895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A8-481D-BE04-A28E6F86C416}"/>
            </c:ext>
          </c:extLst>
        </c:ser>
        <c:ser>
          <c:idx val="2"/>
          <c:order val="2"/>
          <c:spPr>
            <a:solidFill>
              <a:schemeClr val="accent3"/>
            </a:solidFill>
            <a:ln/>
            <a:effectLst/>
            <a:sp3d/>
          </c:spPr>
          <c:val>
            <c:numRef>
              <c:f>'Abstand 20 m'!$D$36:$L$36</c:f>
              <c:numCache>
                <c:formatCode>0.000</c:formatCode>
                <c:ptCount val="9"/>
                <c:pt idx="0">
                  <c:v>1.6099973662104006</c:v>
                </c:pt>
                <c:pt idx="1">
                  <c:v>3.1323472267333088</c:v>
                </c:pt>
                <c:pt idx="2">
                  <c:v>5.4942212068304741</c:v>
                </c:pt>
                <c:pt idx="3">
                  <c:v>8.3622640925657947</c:v>
                </c:pt>
                <c:pt idx="4">
                  <c:v>9.8961990801500335</c:v>
                </c:pt>
                <c:pt idx="5">
                  <c:v>8.3622640925657947</c:v>
                </c:pt>
                <c:pt idx="6">
                  <c:v>5.4942212068304741</c:v>
                </c:pt>
                <c:pt idx="7">
                  <c:v>3.1323472267333088</c:v>
                </c:pt>
                <c:pt idx="8">
                  <c:v>1.6099973662104006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A8-481D-BE04-A28E6F86C416}"/>
            </c:ext>
          </c:extLst>
        </c:ser>
        <c:ser>
          <c:idx val="3"/>
          <c:order val="3"/>
          <c:spPr>
            <a:solidFill>
              <a:schemeClr val="accent4"/>
            </a:solidFill>
            <a:ln/>
            <a:effectLst/>
            <a:sp3d/>
          </c:spPr>
          <c:val>
            <c:numRef>
              <c:f>'Abstand 20 m'!$D$37:$L$37</c:f>
              <c:numCache>
                <c:formatCode>0.000</c:formatCode>
                <c:ptCount val="9"/>
                <c:pt idx="0">
                  <c:v>2.1186491862496837</c:v>
                </c:pt>
                <c:pt idx="1">
                  <c:v>4.3273959457190259</c:v>
                </c:pt>
                <c:pt idx="2">
                  <c:v>8.3622640925657947</c:v>
                </c:pt>
                <c:pt idx="3">
                  <c:v>15.213338147509987</c:v>
                </c:pt>
                <c:pt idx="4">
                  <c:v>21.09334104975985</c:v>
                </c:pt>
                <c:pt idx="5">
                  <c:v>15.213338147509987</c:v>
                </c:pt>
                <c:pt idx="6">
                  <c:v>8.3622640925657947</c:v>
                </c:pt>
                <c:pt idx="7">
                  <c:v>4.3273959457190259</c:v>
                </c:pt>
                <c:pt idx="8">
                  <c:v>2.1186491862496837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A8-481D-BE04-A28E6F86C416}"/>
            </c:ext>
          </c:extLst>
        </c:ser>
        <c:ser>
          <c:idx val="4"/>
          <c:order val="4"/>
          <c:spPr>
            <a:solidFill>
              <a:schemeClr val="accent5"/>
            </a:solidFill>
            <a:ln/>
            <a:effectLst/>
            <a:sp3d/>
          </c:spPr>
          <c:val>
            <c:numRef>
              <c:f>'Abstand 20 m'!$D$38:$L$38</c:f>
              <c:numCache>
                <c:formatCode>0.000</c:formatCode>
                <c:ptCount val="9"/>
                <c:pt idx="0">
                  <c:v>2.328889741789574</c:v>
                </c:pt>
                <c:pt idx="1">
                  <c:v>4.8616459308300364</c:v>
                </c:pt>
                <c:pt idx="2">
                  <c:v>9.8961990801500335</c:v>
                </c:pt>
                <c:pt idx="3">
                  <c:v>21.09334104975985</c:v>
                </c:pt>
                <c:pt idx="4">
                  <c:v>73.164703164345738</c:v>
                </c:pt>
                <c:pt idx="5">
                  <c:v>21.09334104975985</c:v>
                </c:pt>
                <c:pt idx="6">
                  <c:v>9.8961990801500335</c:v>
                </c:pt>
                <c:pt idx="7">
                  <c:v>4.8616459308300364</c:v>
                </c:pt>
                <c:pt idx="8">
                  <c:v>2.328889741789574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A8-481D-BE04-A28E6F86C416}"/>
            </c:ext>
          </c:extLst>
        </c:ser>
        <c:ser>
          <c:idx val="5"/>
          <c:order val="5"/>
          <c:spPr>
            <a:solidFill>
              <a:schemeClr val="accent6"/>
            </a:solidFill>
            <a:ln/>
            <a:effectLst/>
            <a:sp3d/>
          </c:spPr>
          <c:val>
            <c:numRef>
              <c:f>'Abstand 20 m'!$D$39:$L$39</c:f>
              <c:numCache>
                <c:formatCode>0.000</c:formatCode>
                <c:ptCount val="9"/>
                <c:pt idx="0">
                  <c:v>2.1186491862496837</c:v>
                </c:pt>
                <c:pt idx="1">
                  <c:v>4.3273959457190259</c:v>
                </c:pt>
                <c:pt idx="2">
                  <c:v>8.3622640925657947</c:v>
                </c:pt>
                <c:pt idx="3">
                  <c:v>15.213338147509987</c:v>
                </c:pt>
                <c:pt idx="4">
                  <c:v>21.09334104975985</c:v>
                </c:pt>
                <c:pt idx="5">
                  <c:v>15.213338147509987</c:v>
                </c:pt>
                <c:pt idx="6">
                  <c:v>8.3622640925657947</c:v>
                </c:pt>
                <c:pt idx="7">
                  <c:v>4.3273959457190259</c:v>
                </c:pt>
                <c:pt idx="8">
                  <c:v>2.1186491862496837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A8-481D-BE04-A28E6F86C416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/>
            <a:effectLst/>
            <a:sp3d/>
          </c:spPr>
          <c:val>
            <c:numRef>
              <c:f>'Abstand 20 m'!$D$40:$L$40</c:f>
              <c:numCache>
                <c:formatCode>0.000</c:formatCode>
                <c:ptCount val="9"/>
                <c:pt idx="0">
                  <c:v>1.6099973662104006</c:v>
                </c:pt>
                <c:pt idx="1">
                  <c:v>3.1323472267333088</c:v>
                </c:pt>
                <c:pt idx="2">
                  <c:v>5.4942212068304741</c:v>
                </c:pt>
                <c:pt idx="3">
                  <c:v>8.3622640925657947</c:v>
                </c:pt>
                <c:pt idx="4">
                  <c:v>9.8961990801500335</c:v>
                </c:pt>
                <c:pt idx="5">
                  <c:v>8.3622640925657947</c:v>
                </c:pt>
                <c:pt idx="6">
                  <c:v>5.4942212068304741</c:v>
                </c:pt>
                <c:pt idx="7">
                  <c:v>3.1323472267333088</c:v>
                </c:pt>
                <c:pt idx="8">
                  <c:v>1.6099973662104006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A8-481D-BE04-A28E6F86C416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/>
            <a:effectLst/>
            <a:sp3d/>
          </c:spPr>
          <c:val>
            <c:numRef>
              <c:f>'Abstand 20 m'!$D$41:$L$41</c:f>
              <c:numCache>
                <c:formatCode>0.000</c:formatCode>
                <c:ptCount val="9"/>
                <c:pt idx="0">
                  <c:v>1.0423517182946895</c:v>
                </c:pt>
                <c:pt idx="1">
                  <c:v>1.9306109412777346</c:v>
                </c:pt>
                <c:pt idx="2">
                  <c:v>3.1323472267333088</c:v>
                </c:pt>
                <c:pt idx="3">
                  <c:v>4.3273959457190259</c:v>
                </c:pt>
                <c:pt idx="4">
                  <c:v>4.8616459308300364</c:v>
                </c:pt>
                <c:pt idx="5">
                  <c:v>4.3273959457190259</c:v>
                </c:pt>
                <c:pt idx="6">
                  <c:v>3.1323472267333088</c:v>
                </c:pt>
                <c:pt idx="7">
                  <c:v>1.9306109412777346</c:v>
                </c:pt>
                <c:pt idx="8">
                  <c:v>1.0423517182946895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A8-481D-BE04-A28E6F86C416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/>
            <a:effectLst/>
            <a:sp3d/>
          </c:spPr>
          <c:val>
            <c:numRef>
              <c:f>'Abstand 20 m'!$D$42:$L$42</c:f>
              <c:numCache>
                <c:formatCode>0.000</c:formatCode>
                <c:ptCount val="9"/>
                <c:pt idx="0">
                  <c:v>0.58839056297195924</c:v>
                </c:pt>
                <c:pt idx="1">
                  <c:v>1.0423517182946895</c:v>
                </c:pt>
                <c:pt idx="2">
                  <c:v>1.6099973662104006</c:v>
                </c:pt>
                <c:pt idx="3">
                  <c:v>2.1186491862496837</c:v>
                </c:pt>
                <c:pt idx="4">
                  <c:v>2.328889741789574</c:v>
                </c:pt>
                <c:pt idx="5">
                  <c:v>2.1186491862496837</c:v>
                </c:pt>
                <c:pt idx="6">
                  <c:v>1.6099973662104006</c:v>
                </c:pt>
                <c:pt idx="7">
                  <c:v>1.0423517182946895</c:v>
                </c:pt>
                <c:pt idx="8">
                  <c:v>0.58839056297195924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2A8-481D-BE04-A28E6F86C416}"/>
            </c:ext>
          </c:extLst>
        </c:ser>
        <c:bandFmts>
          <c:bandFmt>
            <c:idx val="0"/>
            <c:spPr>
              <a:solidFill>
                <a:schemeClr val="accent1"/>
              </a:solidFill>
              <a:ln/>
              <a:effectLst/>
              <a:sp3d/>
            </c:spPr>
          </c:bandFmt>
          <c:bandFmt>
            <c:idx val="1"/>
            <c:spPr>
              <a:solidFill>
                <a:schemeClr val="accent2"/>
              </a:solidFill>
              <a:ln/>
              <a:effectLst/>
              <a:sp3d/>
            </c:spPr>
          </c:bandFmt>
          <c:bandFmt>
            <c:idx val="2"/>
            <c:spPr>
              <a:solidFill>
                <a:schemeClr val="accent3"/>
              </a:solidFill>
              <a:ln/>
              <a:effectLst/>
              <a:sp3d/>
            </c:spPr>
          </c:bandFmt>
          <c:bandFmt>
            <c:idx val="3"/>
            <c:spPr>
              <a:solidFill>
                <a:schemeClr val="accent4"/>
              </a:solidFill>
              <a:ln/>
              <a:effectLst/>
              <a:sp3d/>
            </c:spPr>
          </c:bandFmt>
          <c:bandFmt>
            <c:idx val="4"/>
            <c:spPr>
              <a:solidFill>
                <a:schemeClr val="accent5"/>
              </a:solidFill>
              <a:ln/>
              <a:effectLst/>
              <a:sp3d/>
            </c:spPr>
          </c:bandFmt>
          <c:bandFmt>
            <c:idx val="5"/>
            <c:spPr>
              <a:solidFill>
                <a:schemeClr val="accent6"/>
              </a:solidFill>
              <a:ln/>
              <a:effectLst/>
              <a:sp3d/>
            </c:spPr>
          </c:bandFmt>
          <c:bandFmt>
            <c:idx val="6"/>
            <c:spPr>
              <a:solidFill>
                <a:schemeClr val="accent1">
                  <a:lumMod val="60000"/>
                </a:schemeClr>
              </a:solidFill>
              <a:ln/>
              <a:effectLst/>
              <a:sp3d/>
            </c:spPr>
          </c:bandFmt>
          <c:bandFmt>
            <c:idx val="7"/>
            <c:spPr>
              <a:solidFill>
                <a:schemeClr val="accent2">
                  <a:lumMod val="60000"/>
                </a:schemeClr>
              </a:solidFill>
              <a:ln/>
              <a:effectLst/>
              <a:sp3d/>
            </c:spPr>
          </c:bandFmt>
          <c:bandFmt>
            <c:idx val="8"/>
            <c:spPr>
              <a:solidFill>
                <a:schemeClr val="accent3">
                  <a:lumMod val="60000"/>
                </a:schemeClr>
              </a:solidFill>
              <a:ln/>
              <a:effectLst/>
              <a:sp3d/>
            </c:spPr>
          </c:bandFmt>
          <c:bandFmt>
            <c:idx val="9"/>
            <c:spPr>
              <a:solidFill>
                <a:schemeClr val="accent4">
                  <a:lumMod val="60000"/>
                </a:schemeClr>
              </a:solidFill>
              <a:ln/>
              <a:effectLst/>
              <a:sp3d/>
            </c:spPr>
          </c:bandFmt>
          <c:bandFmt>
            <c:idx val="10"/>
            <c:spPr>
              <a:solidFill>
                <a:schemeClr val="accent5">
                  <a:lumMod val="60000"/>
                </a:schemeClr>
              </a:solidFill>
              <a:ln/>
              <a:effectLst/>
              <a:sp3d/>
            </c:spPr>
          </c:bandFmt>
          <c:bandFmt>
            <c:idx val="11"/>
            <c:spPr>
              <a:solidFill>
                <a:schemeClr val="accent6">
                  <a:lumMod val="60000"/>
                </a:schemeClr>
              </a:solidFill>
              <a:ln/>
              <a:effectLst/>
              <a:sp3d/>
            </c:spPr>
          </c:bandFmt>
          <c:bandFm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/>
              <a:effectLst/>
              <a:sp3d/>
            </c:spPr>
          </c:bandFmt>
        </c:bandFmts>
        <c:axId val="1503709936"/>
        <c:axId val="1094665840"/>
        <c:axId val="587125024"/>
      </c:surface3DChart>
      <c:catAx>
        <c:axId val="150370993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65840"/>
        <c:crosses val="autoZero"/>
        <c:auto val="1"/>
        <c:lblAlgn val="ctr"/>
        <c:lblOffset val="100"/>
        <c:noMultiLvlLbl val="0"/>
      </c:catAx>
      <c:valAx>
        <c:axId val="1094665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503709936"/>
        <c:crosses val="autoZero"/>
        <c:crossBetween val="midCat"/>
      </c:valAx>
      <c:serAx>
        <c:axId val="58712502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65840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600"/>
              <a:t>Temperatur mit Überlagerung der umgebenden 8 Temperaturfelder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spPr>
            <a:solidFill>
              <a:schemeClr val="accent1"/>
            </a:solidFill>
            <a:ln/>
            <a:effectLst/>
            <a:sp3d/>
          </c:spPr>
          <c:val>
            <c:numRef>
              <c:f>'Abstand 20 m'!$S$96:$AA$96</c:f>
              <c:numCache>
                <c:formatCode>0.000</c:formatCode>
                <c:ptCount val="9"/>
                <c:pt idx="0">
                  <c:v>10.584005345619936</c:v>
                </c:pt>
                <c:pt idx="1">
                  <c:v>16.551323044590603</c:v>
                </c:pt>
                <c:pt idx="2">
                  <c:v>22.483633882950436</c:v>
                </c:pt>
                <c:pt idx="3">
                  <c:v>26.19088114328769</c:v>
                </c:pt>
                <c:pt idx="4">
                  <c:v>27.525804226225567</c:v>
                </c:pt>
                <c:pt idx="5">
                  <c:v>26.19088114328769</c:v>
                </c:pt>
                <c:pt idx="6">
                  <c:v>22.483633882950436</c:v>
                </c:pt>
                <c:pt idx="7">
                  <c:v>16.551323044590603</c:v>
                </c:pt>
                <c:pt idx="8">
                  <c:v>10.584005345619936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FD-491E-A681-A774A9215934}"/>
            </c:ext>
          </c:extLst>
        </c:ser>
        <c:ser>
          <c:idx val="1"/>
          <c:order val="1"/>
          <c:spPr>
            <a:solidFill>
              <a:schemeClr val="accent2"/>
            </a:solidFill>
            <a:ln/>
            <a:effectLst/>
            <a:sp3d/>
          </c:spPr>
          <c:val>
            <c:numRef>
              <c:f>'Abstand 20 m'!$S$97:$AA$97</c:f>
              <c:numCache>
                <c:formatCode>0.000</c:formatCode>
                <c:ptCount val="9"/>
                <c:pt idx="0">
                  <c:v>16.551323044590603</c:v>
                </c:pt>
                <c:pt idx="1">
                  <c:v>28.925587115505607</c:v>
                </c:pt>
                <c:pt idx="2">
                  <c:v>42.709526303702376</c:v>
                </c:pt>
                <c:pt idx="3">
                  <c:v>47.759865035879301</c:v>
                </c:pt>
                <c:pt idx="4">
                  <c:v>51.48226541112966</c:v>
                </c:pt>
                <c:pt idx="5">
                  <c:v>47.759865035879301</c:v>
                </c:pt>
                <c:pt idx="6">
                  <c:v>42.709526303702376</c:v>
                </c:pt>
                <c:pt idx="7">
                  <c:v>28.925587115505607</c:v>
                </c:pt>
                <c:pt idx="8">
                  <c:v>16.551323044590603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FD-491E-A681-A774A9215934}"/>
            </c:ext>
          </c:extLst>
        </c:ser>
        <c:ser>
          <c:idx val="2"/>
          <c:order val="2"/>
          <c:spPr>
            <a:solidFill>
              <a:schemeClr val="accent3"/>
            </a:solidFill>
            <a:ln/>
            <a:effectLst/>
            <a:sp3d/>
          </c:spPr>
          <c:val>
            <c:numRef>
              <c:f>'Abstand 20 m'!$S$98:$AA$98</c:f>
              <c:numCache>
                <c:formatCode>0.000</c:formatCode>
                <c:ptCount val="9"/>
                <c:pt idx="0">
                  <c:v>22.483633882950436</c:v>
                </c:pt>
                <c:pt idx="1">
                  <c:v>42.709526303702376</c:v>
                </c:pt>
                <c:pt idx="2">
                  <c:v>106.91748731044819</c:v>
                </c:pt>
                <c:pt idx="3">
                  <c:v>72.184853533008692</c:v>
                </c:pt>
                <c:pt idx="4">
                  <c:v>119.39062729266715</c:v>
                </c:pt>
                <c:pt idx="5">
                  <c:v>72.184853533008692</c:v>
                </c:pt>
                <c:pt idx="6">
                  <c:v>106.91748731044819</c:v>
                </c:pt>
                <c:pt idx="7">
                  <c:v>42.709526303702376</c:v>
                </c:pt>
                <c:pt idx="8">
                  <c:v>22.483633882950436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FD-491E-A681-A774A9215934}"/>
            </c:ext>
          </c:extLst>
        </c:ser>
        <c:ser>
          <c:idx val="3"/>
          <c:order val="3"/>
          <c:spPr>
            <a:solidFill>
              <a:schemeClr val="accent4"/>
            </a:solidFill>
            <a:ln/>
            <a:effectLst/>
            <a:sp3d/>
          </c:spPr>
          <c:val>
            <c:numRef>
              <c:f>'Abstand 20 m'!$S$99:$AA$99</c:f>
              <c:numCache>
                <c:formatCode>0.000</c:formatCode>
                <c:ptCount val="9"/>
                <c:pt idx="0">
                  <c:v>26.19088114328769</c:v>
                </c:pt>
                <c:pt idx="1">
                  <c:v>47.759865035879301</c:v>
                </c:pt>
                <c:pt idx="2">
                  <c:v>72.184853533008692</c:v>
                </c:pt>
                <c:pt idx="3">
                  <c:v>80.093547314193785</c:v>
                </c:pt>
                <c:pt idx="4">
                  <c:v>86.762078854079533</c:v>
                </c:pt>
                <c:pt idx="5">
                  <c:v>80.093547314193785</c:v>
                </c:pt>
                <c:pt idx="6">
                  <c:v>72.184853533008692</c:v>
                </c:pt>
                <c:pt idx="7">
                  <c:v>47.759865035879301</c:v>
                </c:pt>
                <c:pt idx="8">
                  <c:v>26.19088114328769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FD-491E-A681-A774A9215934}"/>
            </c:ext>
          </c:extLst>
        </c:ser>
        <c:ser>
          <c:idx val="4"/>
          <c:order val="4"/>
          <c:spPr>
            <a:solidFill>
              <a:schemeClr val="accent5"/>
            </a:solidFill>
            <a:ln/>
            <a:effectLst/>
            <a:sp3d/>
          </c:spPr>
          <c:val>
            <c:numRef>
              <c:f>'Abstand 20 m'!$S$100:$AA$100</c:f>
              <c:numCache>
                <c:formatCode>0.000</c:formatCode>
                <c:ptCount val="9"/>
                <c:pt idx="0">
                  <c:v>27.525804226225567</c:v>
                </c:pt>
                <c:pt idx="1">
                  <c:v>51.48226541112966</c:v>
                </c:pt>
                <c:pt idx="2">
                  <c:v>119.39062729266715</c:v>
                </c:pt>
                <c:pt idx="3">
                  <c:v>86.762078854079533</c:v>
                </c:pt>
                <c:pt idx="4">
                  <c:v>134.72638431226778</c:v>
                </c:pt>
                <c:pt idx="5">
                  <c:v>86.762078854079533</c:v>
                </c:pt>
                <c:pt idx="6">
                  <c:v>119.39062729266718</c:v>
                </c:pt>
                <c:pt idx="7">
                  <c:v>51.48226541112966</c:v>
                </c:pt>
                <c:pt idx="8">
                  <c:v>27.525804226225567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FD-491E-A681-A774A9215934}"/>
            </c:ext>
          </c:extLst>
        </c:ser>
        <c:ser>
          <c:idx val="5"/>
          <c:order val="5"/>
          <c:spPr>
            <a:solidFill>
              <a:schemeClr val="accent6"/>
            </a:solidFill>
            <a:ln/>
            <a:effectLst/>
            <a:sp3d/>
          </c:spPr>
          <c:val>
            <c:numRef>
              <c:f>'Abstand 20 m'!$S$101:$AA$101</c:f>
              <c:numCache>
                <c:formatCode>0.000</c:formatCode>
                <c:ptCount val="9"/>
                <c:pt idx="0">
                  <c:v>26.19088114328769</c:v>
                </c:pt>
                <c:pt idx="1">
                  <c:v>47.759865035879301</c:v>
                </c:pt>
                <c:pt idx="2">
                  <c:v>72.184853533008692</c:v>
                </c:pt>
                <c:pt idx="3">
                  <c:v>80.093547314193785</c:v>
                </c:pt>
                <c:pt idx="4">
                  <c:v>86.762078854079533</c:v>
                </c:pt>
                <c:pt idx="5">
                  <c:v>80.093547314193785</c:v>
                </c:pt>
                <c:pt idx="6">
                  <c:v>72.184853533008692</c:v>
                </c:pt>
                <c:pt idx="7">
                  <c:v>47.759865035879301</c:v>
                </c:pt>
                <c:pt idx="8">
                  <c:v>26.19088114328769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4FD-491E-A681-A774A9215934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/>
            <a:effectLst/>
            <a:sp3d/>
          </c:spPr>
          <c:val>
            <c:numRef>
              <c:f>'Abstand 20 m'!$S$102:$AA$102</c:f>
              <c:numCache>
                <c:formatCode>0.000</c:formatCode>
                <c:ptCount val="9"/>
                <c:pt idx="0">
                  <c:v>22.483633882950436</c:v>
                </c:pt>
                <c:pt idx="1">
                  <c:v>42.709526303702376</c:v>
                </c:pt>
                <c:pt idx="2">
                  <c:v>106.91748731044819</c:v>
                </c:pt>
                <c:pt idx="3">
                  <c:v>72.184853533008692</c:v>
                </c:pt>
                <c:pt idx="4">
                  <c:v>119.39062729266716</c:v>
                </c:pt>
                <c:pt idx="5">
                  <c:v>72.184853533008692</c:v>
                </c:pt>
                <c:pt idx="6">
                  <c:v>106.91748731044819</c:v>
                </c:pt>
                <c:pt idx="7">
                  <c:v>42.709526303702376</c:v>
                </c:pt>
                <c:pt idx="8">
                  <c:v>22.483633882950436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4FD-491E-A681-A774A9215934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/>
            <a:effectLst/>
            <a:sp3d/>
          </c:spPr>
          <c:val>
            <c:numRef>
              <c:f>'Abstand 20 m'!$S$103:$AA$103</c:f>
              <c:numCache>
                <c:formatCode>0.000</c:formatCode>
                <c:ptCount val="9"/>
                <c:pt idx="0">
                  <c:v>16.551323044590603</c:v>
                </c:pt>
                <c:pt idx="1">
                  <c:v>28.925587115505607</c:v>
                </c:pt>
                <c:pt idx="2">
                  <c:v>42.709526303702376</c:v>
                </c:pt>
                <c:pt idx="3">
                  <c:v>47.759865035879301</c:v>
                </c:pt>
                <c:pt idx="4">
                  <c:v>51.48226541112966</c:v>
                </c:pt>
                <c:pt idx="5">
                  <c:v>47.759865035879301</c:v>
                </c:pt>
                <c:pt idx="6">
                  <c:v>42.709526303702376</c:v>
                </c:pt>
                <c:pt idx="7">
                  <c:v>28.925587115505607</c:v>
                </c:pt>
                <c:pt idx="8">
                  <c:v>16.551323044590603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FD-491E-A681-A774A9215934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/>
            <a:effectLst/>
            <a:sp3d/>
          </c:spPr>
          <c:val>
            <c:numRef>
              <c:f>'Abstand 20 m'!$S$104:$AA$104</c:f>
              <c:numCache>
                <c:formatCode>0.000</c:formatCode>
                <c:ptCount val="9"/>
                <c:pt idx="0">
                  <c:v>10.584005345619936</c:v>
                </c:pt>
                <c:pt idx="1">
                  <c:v>16.551323044590603</c:v>
                </c:pt>
                <c:pt idx="2">
                  <c:v>22.483633882950436</c:v>
                </c:pt>
                <c:pt idx="3">
                  <c:v>26.19088114328769</c:v>
                </c:pt>
                <c:pt idx="4">
                  <c:v>27.525804226225567</c:v>
                </c:pt>
                <c:pt idx="5">
                  <c:v>26.19088114328769</c:v>
                </c:pt>
                <c:pt idx="6">
                  <c:v>22.483633882950436</c:v>
                </c:pt>
                <c:pt idx="7">
                  <c:v>16.551323044590603</c:v>
                </c:pt>
                <c:pt idx="8">
                  <c:v>10.584005345619936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4FD-491E-A681-A774A9215934}"/>
            </c:ext>
          </c:extLst>
        </c:ser>
        <c:bandFmts>
          <c:bandFmt>
            <c:idx val="0"/>
            <c:spPr>
              <a:solidFill>
                <a:schemeClr val="accent1"/>
              </a:solidFill>
              <a:ln/>
              <a:effectLst/>
              <a:sp3d/>
            </c:spPr>
          </c:bandFmt>
          <c:bandFmt>
            <c:idx val="1"/>
            <c:spPr>
              <a:solidFill>
                <a:schemeClr val="accent2"/>
              </a:solidFill>
              <a:ln/>
              <a:effectLst/>
              <a:sp3d/>
            </c:spPr>
          </c:bandFmt>
          <c:bandFmt>
            <c:idx val="2"/>
            <c:spPr>
              <a:solidFill>
                <a:schemeClr val="accent3"/>
              </a:solidFill>
              <a:ln/>
              <a:effectLst/>
              <a:sp3d/>
            </c:spPr>
          </c:bandFmt>
          <c:bandFmt>
            <c:idx val="3"/>
            <c:spPr>
              <a:solidFill>
                <a:schemeClr val="accent4"/>
              </a:solidFill>
              <a:ln/>
              <a:effectLst/>
              <a:sp3d/>
            </c:spPr>
          </c:bandFmt>
          <c:bandFmt>
            <c:idx val="4"/>
            <c:spPr>
              <a:solidFill>
                <a:schemeClr val="accent5"/>
              </a:solidFill>
              <a:ln/>
              <a:effectLst/>
              <a:sp3d/>
            </c:spPr>
          </c:bandFmt>
          <c:bandFmt>
            <c:idx val="5"/>
            <c:spPr>
              <a:solidFill>
                <a:schemeClr val="accent6"/>
              </a:solidFill>
              <a:ln/>
              <a:effectLst/>
              <a:sp3d/>
            </c:spPr>
          </c:bandFmt>
          <c:bandFmt>
            <c:idx val="6"/>
            <c:spPr>
              <a:solidFill>
                <a:schemeClr val="accent1">
                  <a:lumMod val="60000"/>
                </a:schemeClr>
              </a:solidFill>
              <a:ln/>
              <a:effectLst/>
              <a:sp3d/>
            </c:spPr>
          </c:bandFmt>
          <c:bandFmt>
            <c:idx val="7"/>
            <c:spPr>
              <a:solidFill>
                <a:schemeClr val="accent2">
                  <a:lumMod val="60000"/>
                </a:schemeClr>
              </a:solidFill>
              <a:ln/>
              <a:effectLst/>
              <a:sp3d/>
            </c:spPr>
          </c:bandFmt>
          <c:bandFmt>
            <c:idx val="8"/>
            <c:spPr>
              <a:solidFill>
                <a:schemeClr val="accent3">
                  <a:lumMod val="60000"/>
                </a:schemeClr>
              </a:solidFill>
              <a:ln/>
              <a:effectLst/>
              <a:sp3d/>
            </c:spPr>
          </c:bandFmt>
          <c:bandFmt>
            <c:idx val="9"/>
            <c:spPr>
              <a:solidFill>
                <a:schemeClr val="accent4">
                  <a:lumMod val="60000"/>
                </a:schemeClr>
              </a:solidFill>
              <a:ln/>
              <a:effectLst/>
              <a:sp3d/>
            </c:spPr>
          </c:bandFmt>
          <c:bandFmt>
            <c:idx val="10"/>
            <c:spPr>
              <a:solidFill>
                <a:schemeClr val="accent5">
                  <a:lumMod val="60000"/>
                </a:schemeClr>
              </a:solidFill>
              <a:ln/>
              <a:effectLst/>
              <a:sp3d/>
            </c:spPr>
          </c:bandFmt>
          <c:bandFmt>
            <c:idx val="11"/>
            <c:spPr>
              <a:solidFill>
                <a:schemeClr val="accent6">
                  <a:lumMod val="60000"/>
                </a:schemeClr>
              </a:solidFill>
              <a:ln/>
              <a:effectLst/>
              <a:sp3d/>
            </c:spPr>
          </c:bandFmt>
          <c:bandFm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/>
              <a:effectLst/>
              <a:sp3d/>
            </c:spPr>
          </c:bandFmt>
        </c:bandFmts>
        <c:axId val="1630673072"/>
        <c:axId val="1094645680"/>
        <c:axId val="1091805472"/>
      </c:surface3DChart>
      <c:catAx>
        <c:axId val="163067307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45680"/>
        <c:crosses val="autoZero"/>
        <c:auto val="1"/>
        <c:lblAlgn val="ctr"/>
        <c:lblOffset val="100"/>
        <c:noMultiLvlLbl val="0"/>
      </c:catAx>
      <c:valAx>
        <c:axId val="1094645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30673072"/>
        <c:crosses val="autoZero"/>
        <c:crossBetween val="midCat"/>
        <c:majorUnit val="10"/>
        <c:minorUnit val="5"/>
      </c:valAx>
      <c:serAx>
        <c:axId val="109180547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45680"/>
        <c:crosses val="autoZero"/>
      </c:ser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Temperatur mit Überlagerung der umgebenden 8 Temperaturfelder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50"/>
      <c:rotY val="30"/>
      <c:rAngAx val="0"/>
      <c:perspective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spPr>
            <a:solidFill>
              <a:schemeClr val="accent1"/>
            </a:solidFill>
            <a:ln/>
            <a:effectLst/>
            <a:sp3d/>
          </c:spPr>
          <c:val>
            <c:numRef>
              <c:f>'Abstand 20 m'!$S$96:$AA$96</c:f>
              <c:numCache>
                <c:formatCode>0.000</c:formatCode>
                <c:ptCount val="9"/>
                <c:pt idx="0">
                  <c:v>10.584005345619936</c:v>
                </c:pt>
                <c:pt idx="1">
                  <c:v>16.551323044590603</c:v>
                </c:pt>
                <c:pt idx="2">
                  <c:v>22.483633882950436</c:v>
                </c:pt>
                <c:pt idx="3">
                  <c:v>26.19088114328769</c:v>
                </c:pt>
                <c:pt idx="4">
                  <c:v>27.525804226225567</c:v>
                </c:pt>
                <c:pt idx="5">
                  <c:v>26.19088114328769</c:v>
                </c:pt>
                <c:pt idx="6">
                  <c:v>22.483633882950436</c:v>
                </c:pt>
                <c:pt idx="7">
                  <c:v>16.551323044590603</c:v>
                </c:pt>
                <c:pt idx="8">
                  <c:v>10.584005345619936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EB-4474-B4B1-A009245CBB56}"/>
            </c:ext>
          </c:extLst>
        </c:ser>
        <c:ser>
          <c:idx val="1"/>
          <c:order val="1"/>
          <c:spPr>
            <a:solidFill>
              <a:schemeClr val="accent2"/>
            </a:solidFill>
            <a:ln/>
            <a:effectLst/>
            <a:sp3d/>
          </c:spPr>
          <c:val>
            <c:numRef>
              <c:f>'Abstand 20 m'!$S$97:$AA$97</c:f>
              <c:numCache>
                <c:formatCode>0.000</c:formatCode>
                <c:ptCount val="9"/>
                <c:pt idx="0">
                  <c:v>16.551323044590603</c:v>
                </c:pt>
                <c:pt idx="1">
                  <c:v>28.925587115505607</c:v>
                </c:pt>
                <c:pt idx="2">
                  <c:v>42.709526303702376</c:v>
                </c:pt>
                <c:pt idx="3">
                  <c:v>47.759865035879301</c:v>
                </c:pt>
                <c:pt idx="4">
                  <c:v>51.48226541112966</c:v>
                </c:pt>
                <c:pt idx="5">
                  <c:v>47.759865035879301</c:v>
                </c:pt>
                <c:pt idx="6">
                  <c:v>42.709526303702376</c:v>
                </c:pt>
                <c:pt idx="7">
                  <c:v>28.925587115505607</c:v>
                </c:pt>
                <c:pt idx="8">
                  <c:v>16.551323044590603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EB-4474-B4B1-A009245CBB56}"/>
            </c:ext>
          </c:extLst>
        </c:ser>
        <c:ser>
          <c:idx val="2"/>
          <c:order val="2"/>
          <c:spPr>
            <a:solidFill>
              <a:schemeClr val="accent3"/>
            </a:solidFill>
            <a:ln/>
            <a:effectLst/>
            <a:sp3d/>
          </c:spPr>
          <c:val>
            <c:numRef>
              <c:f>'Abstand 20 m'!$S$98:$AA$98</c:f>
              <c:numCache>
                <c:formatCode>0.000</c:formatCode>
                <c:ptCount val="9"/>
                <c:pt idx="0">
                  <c:v>22.483633882950436</c:v>
                </c:pt>
                <c:pt idx="1">
                  <c:v>42.709526303702376</c:v>
                </c:pt>
                <c:pt idx="2">
                  <c:v>106.91748731044819</c:v>
                </c:pt>
                <c:pt idx="3">
                  <c:v>72.184853533008692</c:v>
                </c:pt>
                <c:pt idx="4">
                  <c:v>119.39062729266715</c:v>
                </c:pt>
                <c:pt idx="5">
                  <c:v>72.184853533008692</c:v>
                </c:pt>
                <c:pt idx="6">
                  <c:v>106.91748731044819</c:v>
                </c:pt>
                <c:pt idx="7">
                  <c:v>42.709526303702376</c:v>
                </c:pt>
                <c:pt idx="8">
                  <c:v>22.483633882950436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EB-4474-B4B1-A009245CBB56}"/>
            </c:ext>
          </c:extLst>
        </c:ser>
        <c:ser>
          <c:idx val="3"/>
          <c:order val="3"/>
          <c:spPr>
            <a:solidFill>
              <a:schemeClr val="accent4"/>
            </a:solidFill>
            <a:ln/>
            <a:effectLst/>
            <a:sp3d/>
          </c:spPr>
          <c:val>
            <c:numRef>
              <c:f>'Abstand 20 m'!$S$99:$AA$99</c:f>
              <c:numCache>
                <c:formatCode>0.000</c:formatCode>
                <c:ptCount val="9"/>
                <c:pt idx="0">
                  <c:v>26.19088114328769</c:v>
                </c:pt>
                <c:pt idx="1">
                  <c:v>47.759865035879301</c:v>
                </c:pt>
                <c:pt idx="2">
                  <c:v>72.184853533008692</c:v>
                </c:pt>
                <c:pt idx="3">
                  <c:v>80.093547314193785</c:v>
                </c:pt>
                <c:pt idx="4">
                  <c:v>86.762078854079533</c:v>
                </c:pt>
                <c:pt idx="5">
                  <c:v>80.093547314193785</c:v>
                </c:pt>
                <c:pt idx="6">
                  <c:v>72.184853533008692</c:v>
                </c:pt>
                <c:pt idx="7">
                  <c:v>47.759865035879301</c:v>
                </c:pt>
                <c:pt idx="8">
                  <c:v>26.19088114328769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EB-4474-B4B1-A009245CBB56}"/>
            </c:ext>
          </c:extLst>
        </c:ser>
        <c:ser>
          <c:idx val="4"/>
          <c:order val="4"/>
          <c:spPr>
            <a:solidFill>
              <a:schemeClr val="accent5"/>
            </a:solidFill>
            <a:ln/>
            <a:effectLst/>
            <a:sp3d/>
          </c:spPr>
          <c:val>
            <c:numRef>
              <c:f>'Abstand 20 m'!$S$100:$AA$100</c:f>
              <c:numCache>
                <c:formatCode>0.000</c:formatCode>
                <c:ptCount val="9"/>
                <c:pt idx="0">
                  <c:v>27.525804226225567</c:v>
                </c:pt>
                <c:pt idx="1">
                  <c:v>51.48226541112966</c:v>
                </c:pt>
                <c:pt idx="2">
                  <c:v>119.39062729266715</c:v>
                </c:pt>
                <c:pt idx="3">
                  <c:v>86.762078854079533</c:v>
                </c:pt>
                <c:pt idx="4">
                  <c:v>134.72638431226778</c:v>
                </c:pt>
                <c:pt idx="5">
                  <c:v>86.762078854079533</c:v>
                </c:pt>
                <c:pt idx="6">
                  <c:v>119.39062729266718</c:v>
                </c:pt>
                <c:pt idx="7">
                  <c:v>51.48226541112966</c:v>
                </c:pt>
                <c:pt idx="8">
                  <c:v>27.525804226225567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EB-4474-B4B1-A009245CBB56}"/>
            </c:ext>
          </c:extLst>
        </c:ser>
        <c:ser>
          <c:idx val="5"/>
          <c:order val="5"/>
          <c:spPr>
            <a:solidFill>
              <a:schemeClr val="accent6"/>
            </a:solidFill>
            <a:ln/>
            <a:effectLst/>
            <a:sp3d/>
          </c:spPr>
          <c:val>
            <c:numRef>
              <c:f>'Abstand 20 m'!$S$101:$AA$101</c:f>
              <c:numCache>
                <c:formatCode>0.000</c:formatCode>
                <c:ptCount val="9"/>
                <c:pt idx="0">
                  <c:v>26.19088114328769</c:v>
                </c:pt>
                <c:pt idx="1">
                  <c:v>47.759865035879301</c:v>
                </c:pt>
                <c:pt idx="2">
                  <c:v>72.184853533008692</c:v>
                </c:pt>
                <c:pt idx="3">
                  <c:v>80.093547314193785</c:v>
                </c:pt>
                <c:pt idx="4">
                  <c:v>86.762078854079533</c:v>
                </c:pt>
                <c:pt idx="5">
                  <c:v>80.093547314193785</c:v>
                </c:pt>
                <c:pt idx="6">
                  <c:v>72.184853533008692</c:v>
                </c:pt>
                <c:pt idx="7">
                  <c:v>47.759865035879301</c:v>
                </c:pt>
                <c:pt idx="8">
                  <c:v>26.19088114328769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EB-4474-B4B1-A009245CBB56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/>
            <a:effectLst/>
            <a:sp3d/>
          </c:spPr>
          <c:val>
            <c:numRef>
              <c:f>'Abstand 20 m'!$S$102:$AA$102</c:f>
              <c:numCache>
                <c:formatCode>0.000</c:formatCode>
                <c:ptCount val="9"/>
                <c:pt idx="0">
                  <c:v>22.483633882950436</c:v>
                </c:pt>
                <c:pt idx="1">
                  <c:v>42.709526303702376</c:v>
                </c:pt>
                <c:pt idx="2">
                  <c:v>106.91748731044819</c:v>
                </c:pt>
                <c:pt idx="3">
                  <c:v>72.184853533008692</c:v>
                </c:pt>
                <c:pt idx="4">
                  <c:v>119.39062729266716</c:v>
                </c:pt>
                <c:pt idx="5">
                  <c:v>72.184853533008692</c:v>
                </c:pt>
                <c:pt idx="6">
                  <c:v>106.91748731044819</c:v>
                </c:pt>
                <c:pt idx="7">
                  <c:v>42.709526303702376</c:v>
                </c:pt>
                <c:pt idx="8">
                  <c:v>22.483633882950436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EB-4474-B4B1-A009245CBB56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/>
            <a:effectLst/>
            <a:sp3d/>
          </c:spPr>
          <c:val>
            <c:numRef>
              <c:f>'Abstand 20 m'!$S$103:$AA$103</c:f>
              <c:numCache>
                <c:formatCode>0.000</c:formatCode>
                <c:ptCount val="9"/>
                <c:pt idx="0">
                  <c:v>16.551323044590603</c:v>
                </c:pt>
                <c:pt idx="1">
                  <c:v>28.925587115505607</c:v>
                </c:pt>
                <c:pt idx="2">
                  <c:v>42.709526303702376</c:v>
                </c:pt>
                <c:pt idx="3">
                  <c:v>47.759865035879301</c:v>
                </c:pt>
                <c:pt idx="4">
                  <c:v>51.48226541112966</c:v>
                </c:pt>
                <c:pt idx="5">
                  <c:v>47.759865035879301</c:v>
                </c:pt>
                <c:pt idx="6">
                  <c:v>42.709526303702376</c:v>
                </c:pt>
                <c:pt idx="7">
                  <c:v>28.925587115505607</c:v>
                </c:pt>
                <c:pt idx="8">
                  <c:v>16.551323044590603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EB-4474-B4B1-A009245CBB56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/>
            <a:effectLst/>
            <a:sp3d/>
          </c:spPr>
          <c:val>
            <c:numRef>
              <c:f>'Abstand 20 m'!$S$104:$AA$104</c:f>
              <c:numCache>
                <c:formatCode>0.000</c:formatCode>
                <c:ptCount val="9"/>
                <c:pt idx="0">
                  <c:v>10.584005345619936</c:v>
                </c:pt>
                <c:pt idx="1">
                  <c:v>16.551323044590603</c:v>
                </c:pt>
                <c:pt idx="2">
                  <c:v>22.483633882950436</c:v>
                </c:pt>
                <c:pt idx="3">
                  <c:v>26.19088114328769</c:v>
                </c:pt>
                <c:pt idx="4">
                  <c:v>27.525804226225567</c:v>
                </c:pt>
                <c:pt idx="5">
                  <c:v>26.19088114328769</c:v>
                </c:pt>
                <c:pt idx="6">
                  <c:v>22.483633882950436</c:v>
                </c:pt>
                <c:pt idx="7">
                  <c:v>16.551323044590603</c:v>
                </c:pt>
                <c:pt idx="8">
                  <c:v>10.584005345619936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EB-4474-B4B1-A009245CBB56}"/>
            </c:ext>
          </c:extLst>
        </c:ser>
        <c:bandFmts>
          <c:bandFmt>
            <c:idx val="0"/>
            <c:spPr>
              <a:solidFill>
                <a:schemeClr val="accent1"/>
              </a:solidFill>
              <a:ln/>
              <a:effectLst/>
              <a:sp3d/>
            </c:spPr>
          </c:bandFmt>
          <c:bandFmt>
            <c:idx val="1"/>
            <c:spPr>
              <a:solidFill>
                <a:schemeClr val="accent2"/>
              </a:solidFill>
              <a:ln/>
              <a:effectLst/>
              <a:sp3d/>
            </c:spPr>
          </c:bandFmt>
          <c:bandFmt>
            <c:idx val="2"/>
            <c:spPr>
              <a:solidFill>
                <a:schemeClr val="accent3"/>
              </a:solidFill>
              <a:ln/>
              <a:effectLst/>
              <a:sp3d/>
            </c:spPr>
          </c:bandFmt>
          <c:bandFmt>
            <c:idx val="3"/>
            <c:spPr>
              <a:solidFill>
                <a:schemeClr val="accent4"/>
              </a:solidFill>
              <a:ln/>
              <a:effectLst/>
              <a:sp3d/>
            </c:spPr>
          </c:bandFmt>
          <c:bandFmt>
            <c:idx val="4"/>
            <c:spPr>
              <a:solidFill>
                <a:schemeClr val="accent5"/>
              </a:solidFill>
              <a:ln/>
              <a:effectLst/>
              <a:sp3d/>
            </c:spPr>
          </c:bandFmt>
          <c:bandFmt>
            <c:idx val="5"/>
            <c:spPr>
              <a:solidFill>
                <a:schemeClr val="accent6"/>
              </a:solidFill>
              <a:ln/>
              <a:effectLst/>
              <a:sp3d/>
            </c:spPr>
          </c:bandFmt>
          <c:bandFmt>
            <c:idx val="6"/>
            <c:spPr>
              <a:solidFill>
                <a:schemeClr val="accent1">
                  <a:lumMod val="60000"/>
                </a:schemeClr>
              </a:solidFill>
              <a:ln/>
              <a:effectLst/>
              <a:sp3d/>
            </c:spPr>
          </c:bandFmt>
          <c:bandFmt>
            <c:idx val="7"/>
            <c:spPr>
              <a:solidFill>
                <a:schemeClr val="accent2">
                  <a:lumMod val="60000"/>
                </a:schemeClr>
              </a:solidFill>
              <a:ln/>
              <a:effectLst/>
              <a:sp3d/>
            </c:spPr>
          </c:bandFmt>
          <c:bandFmt>
            <c:idx val="8"/>
            <c:spPr>
              <a:solidFill>
                <a:schemeClr val="accent3">
                  <a:lumMod val="60000"/>
                </a:schemeClr>
              </a:solidFill>
              <a:ln/>
              <a:effectLst/>
              <a:sp3d/>
            </c:spPr>
          </c:bandFmt>
          <c:bandFmt>
            <c:idx val="9"/>
            <c:spPr>
              <a:solidFill>
                <a:schemeClr val="accent4">
                  <a:lumMod val="60000"/>
                </a:schemeClr>
              </a:solidFill>
              <a:ln/>
              <a:effectLst/>
              <a:sp3d/>
            </c:spPr>
          </c:bandFmt>
          <c:bandFmt>
            <c:idx val="10"/>
            <c:spPr>
              <a:solidFill>
                <a:schemeClr val="accent5">
                  <a:lumMod val="60000"/>
                </a:schemeClr>
              </a:solidFill>
              <a:ln/>
              <a:effectLst/>
              <a:sp3d/>
            </c:spPr>
          </c:bandFmt>
          <c:bandFmt>
            <c:idx val="11"/>
            <c:spPr>
              <a:solidFill>
                <a:schemeClr val="accent6">
                  <a:lumMod val="60000"/>
                </a:schemeClr>
              </a:solidFill>
              <a:ln/>
              <a:effectLst/>
              <a:sp3d/>
            </c:spPr>
          </c:bandFmt>
          <c:bandFm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/>
              <a:effectLst/>
              <a:sp3d/>
            </c:spPr>
          </c:bandFmt>
        </c:bandFmts>
        <c:axId val="1630673072"/>
        <c:axId val="1094645680"/>
        <c:axId val="1091805472"/>
      </c:surface3DChart>
      <c:catAx>
        <c:axId val="163067307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45680"/>
        <c:crosses val="autoZero"/>
        <c:auto val="1"/>
        <c:lblAlgn val="ctr"/>
        <c:lblOffset val="100"/>
        <c:noMultiLvlLbl val="0"/>
      </c:catAx>
      <c:valAx>
        <c:axId val="1094645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30673072"/>
        <c:crosses val="autoZero"/>
        <c:crossBetween val="midCat"/>
        <c:majorUnit val="10"/>
        <c:minorUnit val="5"/>
      </c:valAx>
      <c:serAx>
        <c:axId val="109180547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45680"/>
        <c:crosses val="autoZero"/>
      </c:serAx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strRef>
              <c:f>Korrelation!$C$2</c:f>
              <c:strCache>
                <c:ptCount val="1"/>
                <c:pt idx="0">
                  <c:v>T[K]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6"/>
            <c:dispRSqr val="1"/>
            <c:dispEq val="1"/>
            <c:trendlineLbl>
              <c:layout>
                <c:manualLayout>
                  <c:x val="9.2801186111278078E-2"/>
                  <c:y val="-0.5680356073538480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Korrelation!$A$3:$A$23</c:f>
              <c:numCache>
                <c:formatCode>0.00000</c:formatCode>
                <c:ptCount val="21"/>
                <c:pt idx="0">
                  <c:v>-0.64435701639051324</c:v>
                </c:pt>
                <c:pt idx="1">
                  <c:v>-0.35653387988873331</c:v>
                </c:pt>
                <c:pt idx="2">
                  <c:v>-6.871074321744608E-2</c:v>
                </c:pt>
                <c:pt idx="3">
                  <c:v>0.21911239390606366</c:v>
                </c:pt>
                <c:pt idx="4">
                  <c:v>0.50693553035443262</c:v>
                </c:pt>
                <c:pt idx="5">
                  <c:v>0.79475866673073958</c:v>
                </c:pt>
                <c:pt idx="6">
                  <c:v>1.082581803270567</c:v>
                </c:pt>
                <c:pt idx="7">
                  <c:v>1.3704049399804468</c:v>
                </c:pt>
                <c:pt idx="8">
                  <c:v>1.6582280766035324</c:v>
                </c:pt>
                <c:pt idx="9">
                  <c:v>1.9460512131053123</c:v>
                </c:pt>
                <c:pt idx="10">
                  <c:v>2.2338743497765994</c:v>
                </c:pt>
                <c:pt idx="11">
                  <c:v>2.5216974869001092</c:v>
                </c:pt>
                <c:pt idx="12">
                  <c:v>2.8095206233484782</c:v>
                </c:pt>
                <c:pt idx="13">
                  <c:v>3.0973437597247853</c:v>
                </c:pt>
                <c:pt idx="14">
                  <c:v>3.3851668962646126</c:v>
                </c:pt>
                <c:pt idx="15">
                  <c:v>3.6729900329744924</c:v>
                </c:pt>
                <c:pt idx="16">
                  <c:v>3.9608131695975781</c:v>
                </c:pt>
                <c:pt idx="17">
                  <c:v>4.2486363060993577</c:v>
                </c:pt>
                <c:pt idx="18">
                  <c:v>4.5364594427706448</c:v>
                </c:pt>
                <c:pt idx="19">
                  <c:v>4.8242825798941551</c:v>
                </c:pt>
                <c:pt idx="20">
                  <c:v>5.1121057163425236</c:v>
                </c:pt>
              </c:numCache>
            </c:numRef>
          </c:xVal>
          <c:yVal>
            <c:numRef>
              <c:f>Korrelation!$C$3:$C$23</c:f>
              <c:numCache>
                <c:formatCode>0.0000</c:formatCode>
                <c:ptCount val="21"/>
                <c:pt idx="0">
                  <c:v>73.224753160000006</c:v>
                </c:pt>
                <c:pt idx="1">
                  <c:v>68.126199580000005</c:v>
                </c:pt>
                <c:pt idx="2">
                  <c:v>63.027146289999997</c:v>
                </c:pt>
                <c:pt idx="3">
                  <c:v>57.927437339999997</c:v>
                </c:pt>
                <c:pt idx="4">
                  <c:v>52.82697598</c:v>
                </c:pt>
                <c:pt idx="5">
                  <c:v>47.725909270000002</c:v>
                </c:pt>
                <c:pt idx="6">
                  <c:v>42.625060879999999</c:v>
                </c:pt>
                <c:pt idx="7">
                  <c:v>37.526876209999998</c:v>
                </c:pt>
                <c:pt idx="8">
                  <c:v>32.437389060000001</c:v>
                </c:pt>
                <c:pt idx="9">
                  <c:v>27.370136500000001</c:v>
                </c:pt>
                <c:pt idx="10">
                  <c:v>22.353585850000002</c:v>
                </c:pt>
                <c:pt idx="11">
                  <c:v>17.444324309999999</c:v>
                </c:pt>
                <c:pt idx="12">
                  <c:v>12.748038680000001</c:v>
                </c:pt>
                <c:pt idx="13">
                  <c:v>8.4460143320000007</c:v>
                </c:pt>
                <c:pt idx="14">
                  <c:v>4.8093708199999998</c:v>
                </c:pt>
                <c:pt idx="15">
                  <c:v>2.1507007840000001</c:v>
                </c:pt>
                <c:pt idx="16" formatCode="0.0000000">
                  <c:v>0.64651609860000003</c:v>
                </c:pt>
                <c:pt idx="17" formatCode="0.0000000">
                  <c:v>9.9476014370000004E-2</c:v>
                </c:pt>
                <c:pt idx="18" formatCode="0.0000000">
                  <c:v>4.8343084490000002E-3</c:v>
                </c:pt>
                <c:pt idx="19" formatCode="0.0000000">
                  <c:v>3.1406129630000003E-5</c:v>
                </c:pt>
                <c:pt idx="20" formatCode="0.00E+00">
                  <c:v>5.8842591470000002E-9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7EA-46F3-BBEE-B0AF3F6FA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0826688"/>
        <c:axId val="1094579920"/>
      </c:scatterChart>
      <c:valAx>
        <c:axId val="1100826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579920"/>
        <c:crosses val="autoZero"/>
        <c:crossBetween val="midCat"/>
      </c:valAx>
      <c:valAx>
        <c:axId val="1094579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00826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670560</xdr:colOff>
      <xdr:row>0</xdr:row>
      <xdr:rowOff>156210</xdr:rowOff>
    </xdr:from>
    <xdr:to>
      <xdr:col>23</xdr:col>
      <xdr:colOff>251460</xdr:colOff>
      <xdr:row>23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11D7FFA-ACA0-4B63-B474-33660689B2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174171</xdr:colOff>
      <xdr:row>105</xdr:row>
      <xdr:rowOff>32655</xdr:rowOff>
    </xdr:from>
    <xdr:to>
      <xdr:col>15</xdr:col>
      <xdr:colOff>304800</xdr:colOff>
      <xdr:row>133</xdr:row>
      <xdr:rowOff>119741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A64446DC-1B22-3E48-B915-ED3E6DF8CC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446315</xdr:colOff>
      <xdr:row>105</xdr:row>
      <xdr:rowOff>10884</xdr:rowOff>
    </xdr:from>
    <xdr:to>
      <xdr:col>32</xdr:col>
      <xdr:colOff>163286</xdr:colOff>
      <xdr:row>136</xdr:row>
      <xdr:rowOff>10884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EF10F499-2178-4B9D-809C-09DD9BA121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349431</xdr:colOff>
      <xdr:row>0</xdr:row>
      <xdr:rowOff>174716</xdr:rowOff>
    </xdr:from>
    <xdr:to>
      <xdr:col>24</xdr:col>
      <xdr:colOff>257991</xdr:colOff>
      <xdr:row>23</xdr:row>
      <xdr:rowOff>170906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BA70E35-E6CC-2395-C921-D0D0E86FD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228601</xdr:colOff>
      <xdr:row>105</xdr:row>
      <xdr:rowOff>43543</xdr:rowOff>
    </xdr:from>
    <xdr:to>
      <xdr:col>14</xdr:col>
      <xdr:colOff>43542</xdr:colOff>
      <xdr:row>138</xdr:row>
      <xdr:rowOff>10885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3395EA9-6588-DBA3-155D-BC622F4915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152400</xdr:colOff>
      <xdr:row>105</xdr:row>
      <xdr:rowOff>32657</xdr:rowOff>
    </xdr:from>
    <xdr:to>
      <xdr:col>29</xdr:col>
      <xdr:colOff>87084</xdr:colOff>
      <xdr:row>137</xdr:row>
      <xdr:rowOff>185056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E75C1715-DBDB-48CE-BC9C-53632A740E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144780</xdr:colOff>
      <xdr:row>2</xdr:row>
      <xdr:rowOff>26670</xdr:rowOff>
    </xdr:from>
    <xdr:to>
      <xdr:col>12</xdr:col>
      <xdr:colOff>586740</xdr:colOff>
      <xdr:row>24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757DEFE-824A-00FE-2F34-9ACFEE380A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F7E5-9F0D-465F-9CCA-5C1D3F2642AC}">
  <dimension ref="A1:AN104"/>
  <sheetViews>
    <sheetView topLeftCell="A95" zoomScale="70" zoomScaleNormal="70" workbookViewId="0">
      <selection activeCell="S107" sqref="S107"/>
    </sheetView>
  </sheetViews>
  <sheetFormatPr baseColWidth="10" defaultRowHeight="14.4" x14ac:dyDescent="0.3"/>
  <cols>
    <col min="1" max="1" width="8.33203125" bestFit="1" customWidth="1"/>
    <col min="2" max="14" width="5.88671875" customWidth="1"/>
    <col min="16" max="16" width="6.88671875" customWidth="1"/>
    <col min="17" max="27" width="6.77734375" customWidth="1"/>
    <col min="29" max="29" width="5.88671875" customWidth="1"/>
    <col min="30" max="40" width="7.6640625" style="5" customWidth="1"/>
  </cols>
  <sheetData>
    <row r="1" spans="1:14" x14ac:dyDescent="0.3">
      <c r="A1" t="s">
        <v>6</v>
      </c>
      <c r="B1">
        <v>-30</v>
      </c>
      <c r="C1">
        <v>-25</v>
      </c>
      <c r="D1">
        <v>-20</v>
      </c>
      <c r="E1">
        <v>-15</v>
      </c>
      <c r="F1">
        <v>-10</v>
      </c>
      <c r="G1">
        <v>-5</v>
      </c>
      <c r="H1">
        <v>0</v>
      </c>
      <c r="I1">
        <v>5</v>
      </c>
      <c r="J1">
        <v>10</v>
      </c>
      <c r="K1">
        <v>15</v>
      </c>
      <c r="L1">
        <v>20</v>
      </c>
      <c r="M1">
        <v>25</v>
      </c>
      <c r="N1">
        <v>30</v>
      </c>
    </row>
    <row r="2" spans="1:14" x14ac:dyDescent="0.3">
      <c r="A2">
        <v>-30</v>
      </c>
      <c r="B2" s="6">
        <f t="shared" ref="B2:N14" si="0">SQRT(B$1^2+$A2^2)</f>
        <v>42.426406871192853</v>
      </c>
      <c r="C2" s="6">
        <f t="shared" si="0"/>
        <v>39.05124837953327</v>
      </c>
      <c r="D2" s="6">
        <f t="shared" si="0"/>
        <v>36.055512754639892</v>
      </c>
      <c r="E2" s="6">
        <f t="shared" si="0"/>
        <v>33.541019662496844</v>
      </c>
      <c r="F2" s="6">
        <f t="shared" si="0"/>
        <v>31.622776601683793</v>
      </c>
      <c r="G2" s="6">
        <f t="shared" si="0"/>
        <v>30.413812651491099</v>
      </c>
      <c r="H2" s="6">
        <f t="shared" si="0"/>
        <v>30</v>
      </c>
      <c r="I2" s="6">
        <f t="shared" si="0"/>
        <v>30.413812651491099</v>
      </c>
      <c r="J2" s="6">
        <f t="shared" si="0"/>
        <v>31.622776601683793</v>
      </c>
      <c r="K2" s="6">
        <f t="shared" si="0"/>
        <v>33.541019662496844</v>
      </c>
      <c r="L2" s="6">
        <f t="shared" si="0"/>
        <v>36.055512754639892</v>
      </c>
      <c r="M2" s="6">
        <f t="shared" si="0"/>
        <v>39.05124837953327</v>
      </c>
      <c r="N2" s="6">
        <f t="shared" si="0"/>
        <v>42.426406871192853</v>
      </c>
    </row>
    <row r="3" spans="1:14" x14ac:dyDescent="0.3">
      <c r="A3">
        <v>-25</v>
      </c>
      <c r="B3" s="6">
        <f t="shared" si="0"/>
        <v>39.05124837953327</v>
      </c>
      <c r="C3" s="6">
        <f t="shared" si="0"/>
        <v>35.355339059327378</v>
      </c>
      <c r="D3" s="6">
        <f t="shared" si="0"/>
        <v>32.015621187164243</v>
      </c>
      <c r="E3" s="6">
        <f t="shared" si="0"/>
        <v>29.154759474226502</v>
      </c>
      <c r="F3" s="6">
        <f t="shared" si="0"/>
        <v>26.92582403567252</v>
      </c>
      <c r="G3" s="6">
        <f t="shared" si="0"/>
        <v>25.495097567963924</v>
      </c>
      <c r="H3" s="6">
        <f t="shared" si="0"/>
        <v>25</v>
      </c>
      <c r="I3" s="6">
        <f t="shared" si="0"/>
        <v>25.495097567963924</v>
      </c>
      <c r="J3" s="6">
        <f t="shared" si="0"/>
        <v>26.92582403567252</v>
      </c>
      <c r="K3" s="6">
        <f t="shared" si="0"/>
        <v>29.154759474226502</v>
      </c>
      <c r="L3" s="6">
        <f t="shared" si="0"/>
        <v>32.015621187164243</v>
      </c>
      <c r="M3" s="6">
        <f t="shared" si="0"/>
        <v>35.355339059327378</v>
      </c>
      <c r="N3" s="6">
        <f t="shared" si="0"/>
        <v>39.05124837953327</v>
      </c>
    </row>
    <row r="4" spans="1:14" x14ac:dyDescent="0.3">
      <c r="A4">
        <v>-20</v>
      </c>
      <c r="B4" s="6">
        <f t="shared" si="0"/>
        <v>36.055512754639892</v>
      </c>
      <c r="C4" s="6">
        <f t="shared" si="0"/>
        <v>32.015621187164243</v>
      </c>
      <c r="D4" s="6">
        <f t="shared" si="0"/>
        <v>28.284271247461902</v>
      </c>
      <c r="E4" s="6">
        <f t="shared" si="0"/>
        <v>25</v>
      </c>
      <c r="F4" s="6">
        <f t="shared" si="0"/>
        <v>22.360679774997898</v>
      </c>
      <c r="G4" s="6">
        <f t="shared" si="0"/>
        <v>20.615528128088304</v>
      </c>
      <c r="H4" s="6">
        <f t="shared" si="0"/>
        <v>20</v>
      </c>
      <c r="I4" s="6">
        <f t="shared" si="0"/>
        <v>20.615528128088304</v>
      </c>
      <c r="J4" s="6">
        <f t="shared" si="0"/>
        <v>22.360679774997898</v>
      </c>
      <c r="K4" s="6">
        <f t="shared" si="0"/>
        <v>25</v>
      </c>
      <c r="L4" s="6">
        <f t="shared" si="0"/>
        <v>28.284271247461902</v>
      </c>
      <c r="M4" s="6">
        <f t="shared" si="0"/>
        <v>32.015621187164243</v>
      </c>
      <c r="N4" s="6">
        <f t="shared" si="0"/>
        <v>36.055512754639892</v>
      </c>
    </row>
    <row r="5" spans="1:14" x14ac:dyDescent="0.3">
      <c r="A5">
        <v>-15</v>
      </c>
      <c r="B5" s="6">
        <f t="shared" si="0"/>
        <v>33.541019662496844</v>
      </c>
      <c r="C5" s="6">
        <f t="shared" si="0"/>
        <v>29.154759474226502</v>
      </c>
      <c r="D5" s="6">
        <f t="shared" si="0"/>
        <v>25</v>
      </c>
      <c r="E5" s="6">
        <f t="shared" si="0"/>
        <v>21.213203435596427</v>
      </c>
      <c r="F5" s="6">
        <f t="shared" si="0"/>
        <v>18.027756377319946</v>
      </c>
      <c r="G5" s="6">
        <f t="shared" si="0"/>
        <v>15.811388300841896</v>
      </c>
      <c r="H5" s="6">
        <f t="shared" si="0"/>
        <v>15</v>
      </c>
      <c r="I5" s="6">
        <f t="shared" si="0"/>
        <v>15.811388300841896</v>
      </c>
      <c r="J5" s="6">
        <f t="shared" si="0"/>
        <v>18.027756377319946</v>
      </c>
      <c r="K5" s="6">
        <f t="shared" si="0"/>
        <v>21.213203435596427</v>
      </c>
      <c r="L5" s="6">
        <f t="shared" si="0"/>
        <v>25</v>
      </c>
      <c r="M5" s="6">
        <f t="shared" si="0"/>
        <v>29.154759474226502</v>
      </c>
      <c r="N5" s="6">
        <f t="shared" si="0"/>
        <v>33.541019662496844</v>
      </c>
    </row>
    <row r="6" spans="1:14" x14ac:dyDescent="0.3">
      <c r="A6">
        <v>-10</v>
      </c>
      <c r="B6" s="6">
        <f t="shared" si="0"/>
        <v>31.622776601683793</v>
      </c>
      <c r="C6" s="6">
        <f t="shared" si="0"/>
        <v>26.92582403567252</v>
      </c>
      <c r="D6" s="6">
        <f t="shared" si="0"/>
        <v>22.360679774997898</v>
      </c>
      <c r="E6" s="6">
        <f t="shared" si="0"/>
        <v>18.027756377319946</v>
      </c>
      <c r="F6" s="6">
        <f t="shared" si="0"/>
        <v>14.142135623730951</v>
      </c>
      <c r="G6" s="6">
        <f t="shared" si="0"/>
        <v>11.180339887498949</v>
      </c>
      <c r="H6" s="6">
        <f t="shared" si="0"/>
        <v>10</v>
      </c>
      <c r="I6" s="6">
        <f t="shared" si="0"/>
        <v>11.180339887498949</v>
      </c>
      <c r="J6" s="6">
        <f t="shared" si="0"/>
        <v>14.142135623730951</v>
      </c>
      <c r="K6" s="6">
        <f t="shared" si="0"/>
        <v>18.027756377319946</v>
      </c>
      <c r="L6" s="6">
        <f t="shared" si="0"/>
        <v>22.360679774997898</v>
      </c>
      <c r="M6" s="6">
        <f t="shared" si="0"/>
        <v>26.92582403567252</v>
      </c>
      <c r="N6" s="6">
        <f t="shared" si="0"/>
        <v>31.622776601683793</v>
      </c>
    </row>
    <row r="7" spans="1:14" x14ac:dyDescent="0.3">
      <c r="A7">
        <v>-5</v>
      </c>
      <c r="B7" s="6">
        <f t="shared" si="0"/>
        <v>30.413812651491099</v>
      </c>
      <c r="C7" s="6">
        <f t="shared" si="0"/>
        <v>25.495097567963924</v>
      </c>
      <c r="D7" s="6">
        <f t="shared" si="0"/>
        <v>20.615528128088304</v>
      </c>
      <c r="E7" s="6">
        <f t="shared" si="0"/>
        <v>15.811388300841896</v>
      </c>
      <c r="F7" s="6">
        <f t="shared" si="0"/>
        <v>11.180339887498949</v>
      </c>
      <c r="G7" s="6">
        <f t="shared" si="0"/>
        <v>7.0710678118654755</v>
      </c>
      <c r="H7" s="6">
        <f>SQRT(H$1^2+$A7^2)</f>
        <v>5</v>
      </c>
      <c r="I7" s="6">
        <f t="shared" si="0"/>
        <v>7.0710678118654755</v>
      </c>
      <c r="J7" s="6">
        <f t="shared" si="0"/>
        <v>11.180339887498949</v>
      </c>
      <c r="K7" s="6">
        <f t="shared" si="0"/>
        <v>15.811388300841896</v>
      </c>
      <c r="L7" s="6">
        <f t="shared" si="0"/>
        <v>20.615528128088304</v>
      </c>
      <c r="M7" s="6">
        <f t="shared" si="0"/>
        <v>25.495097567963924</v>
      </c>
      <c r="N7" s="6">
        <f t="shared" si="0"/>
        <v>30.413812651491099</v>
      </c>
    </row>
    <row r="8" spans="1:14" x14ac:dyDescent="0.3">
      <c r="A8">
        <v>0</v>
      </c>
      <c r="B8" s="6">
        <f t="shared" si="0"/>
        <v>30</v>
      </c>
      <c r="C8" s="6">
        <f t="shared" si="0"/>
        <v>25</v>
      </c>
      <c r="D8" s="6">
        <f t="shared" si="0"/>
        <v>20</v>
      </c>
      <c r="E8" s="6">
        <f t="shared" si="0"/>
        <v>15</v>
      </c>
      <c r="F8" s="6">
        <f t="shared" si="0"/>
        <v>10</v>
      </c>
      <c r="G8" s="6">
        <f t="shared" si="0"/>
        <v>5</v>
      </c>
      <c r="H8">
        <v>0.52500000000000002</v>
      </c>
      <c r="I8" s="6">
        <f t="shared" si="0"/>
        <v>5</v>
      </c>
      <c r="J8" s="6">
        <f t="shared" si="0"/>
        <v>10</v>
      </c>
      <c r="K8" s="6">
        <f t="shared" si="0"/>
        <v>15</v>
      </c>
      <c r="L8" s="6">
        <f t="shared" si="0"/>
        <v>20</v>
      </c>
      <c r="M8" s="6">
        <f t="shared" si="0"/>
        <v>25</v>
      </c>
      <c r="N8" s="6">
        <f t="shared" si="0"/>
        <v>30</v>
      </c>
    </row>
    <row r="9" spans="1:14" x14ac:dyDescent="0.3">
      <c r="A9">
        <v>5</v>
      </c>
      <c r="B9" s="6">
        <f t="shared" si="0"/>
        <v>30.413812651491099</v>
      </c>
      <c r="C9" s="6">
        <f t="shared" si="0"/>
        <v>25.495097567963924</v>
      </c>
      <c r="D9" s="6">
        <f t="shared" si="0"/>
        <v>20.615528128088304</v>
      </c>
      <c r="E9" s="6">
        <f t="shared" si="0"/>
        <v>15.811388300841896</v>
      </c>
      <c r="F9" s="6">
        <f t="shared" si="0"/>
        <v>11.180339887498949</v>
      </c>
      <c r="G9" s="6">
        <f t="shared" si="0"/>
        <v>7.0710678118654755</v>
      </c>
      <c r="H9" s="6">
        <f t="shared" si="0"/>
        <v>5</v>
      </c>
      <c r="I9" s="6">
        <f t="shared" si="0"/>
        <v>7.0710678118654755</v>
      </c>
      <c r="J9" s="6">
        <f t="shared" si="0"/>
        <v>11.180339887498949</v>
      </c>
      <c r="K9" s="6">
        <f t="shared" si="0"/>
        <v>15.811388300841896</v>
      </c>
      <c r="L9" s="6">
        <f t="shared" si="0"/>
        <v>20.615528128088304</v>
      </c>
      <c r="M9" s="6">
        <f t="shared" si="0"/>
        <v>25.495097567963924</v>
      </c>
      <c r="N9" s="6">
        <f t="shared" si="0"/>
        <v>30.413812651491099</v>
      </c>
    </row>
    <row r="10" spans="1:14" x14ac:dyDescent="0.3">
      <c r="A10">
        <v>10</v>
      </c>
      <c r="B10" s="6">
        <f t="shared" si="0"/>
        <v>31.622776601683793</v>
      </c>
      <c r="C10" s="6">
        <f t="shared" si="0"/>
        <v>26.92582403567252</v>
      </c>
      <c r="D10" s="6">
        <f t="shared" si="0"/>
        <v>22.360679774997898</v>
      </c>
      <c r="E10" s="6">
        <f t="shared" si="0"/>
        <v>18.027756377319946</v>
      </c>
      <c r="F10" s="6">
        <f t="shared" si="0"/>
        <v>14.142135623730951</v>
      </c>
      <c r="G10" s="6">
        <f t="shared" si="0"/>
        <v>11.180339887498949</v>
      </c>
      <c r="H10" s="6">
        <f t="shared" si="0"/>
        <v>10</v>
      </c>
      <c r="I10" s="6">
        <f t="shared" si="0"/>
        <v>11.180339887498949</v>
      </c>
      <c r="J10" s="6">
        <f t="shared" si="0"/>
        <v>14.142135623730951</v>
      </c>
      <c r="K10" s="6">
        <f t="shared" si="0"/>
        <v>18.027756377319946</v>
      </c>
      <c r="L10" s="6">
        <f t="shared" si="0"/>
        <v>22.360679774997898</v>
      </c>
      <c r="M10" s="6">
        <f t="shared" si="0"/>
        <v>26.92582403567252</v>
      </c>
      <c r="N10" s="6">
        <f t="shared" si="0"/>
        <v>31.622776601683793</v>
      </c>
    </row>
    <row r="11" spans="1:14" x14ac:dyDescent="0.3">
      <c r="A11">
        <v>15</v>
      </c>
      <c r="B11" s="6">
        <f t="shared" si="0"/>
        <v>33.541019662496844</v>
      </c>
      <c r="C11" s="6">
        <f t="shared" si="0"/>
        <v>29.154759474226502</v>
      </c>
      <c r="D11" s="6">
        <f t="shared" si="0"/>
        <v>25</v>
      </c>
      <c r="E11" s="6">
        <f t="shared" si="0"/>
        <v>21.213203435596427</v>
      </c>
      <c r="F11" s="6">
        <f t="shared" si="0"/>
        <v>18.027756377319946</v>
      </c>
      <c r="G11" s="6">
        <f t="shared" si="0"/>
        <v>15.811388300841896</v>
      </c>
      <c r="H11" s="6">
        <f t="shared" si="0"/>
        <v>15</v>
      </c>
      <c r="I11" s="6">
        <f t="shared" si="0"/>
        <v>15.811388300841896</v>
      </c>
      <c r="J11" s="6">
        <f t="shared" si="0"/>
        <v>18.027756377319946</v>
      </c>
      <c r="K11" s="6">
        <f t="shared" si="0"/>
        <v>21.213203435596427</v>
      </c>
      <c r="L11" s="6">
        <f t="shared" si="0"/>
        <v>25</v>
      </c>
      <c r="M11" s="6">
        <f t="shared" si="0"/>
        <v>29.154759474226502</v>
      </c>
      <c r="N11" s="6">
        <f t="shared" si="0"/>
        <v>33.541019662496844</v>
      </c>
    </row>
    <row r="12" spans="1:14" x14ac:dyDescent="0.3">
      <c r="A12">
        <v>20</v>
      </c>
      <c r="B12" s="6">
        <f t="shared" si="0"/>
        <v>36.055512754639892</v>
      </c>
      <c r="C12" s="6">
        <f t="shared" si="0"/>
        <v>32.015621187164243</v>
      </c>
      <c r="D12" s="6">
        <f t="shared" si="0"/>
        <v>28.284271247461902</v>
      </c>
      <c r="E12" s="6">
        <f t="shared" si="0"/>
        <v>25</v>
      </c>
      <c r="F12" s="6">
        <f t="shared" si="0"/>
        <v>22.360679774997898</v>
      </c>
      <c r="G12" s="6">
        <f t="shared" si="0"/>
        <v>20.615528128088304</v>
      </c>
      <c r="H12" s="6">
        <f t="shared" si="0"/>
        <v>20</v>
      </c>
      <c r="I12" s="6">
        <f t="shared" si="0"/>
        <v>20.615528128088304</v>
      </c>
      <c r="J12" s="6">
        <f t="shared" si="0"/>
        <v>22.360679774997898</v>
      </c>
      <c r="K12" s="6">
        <f t="shared" si="0"/>
        <v>25</v>
      </c>
      <c r="L12" s="6">
        <f t="shared" si="0"/>
        <v>28.284271247461902</v>
      </c>
      <c r="M12" s="6">
        <f t="shared" si="0"/>
        <v>32.015621187164243</v>
      </c>
      <c r="N12" s="6">
        <f t="shared" si="0"/>
        <v>36.055512754639892</v>
      </c>
    </row>
    <row r="13" spans="1:14" x14ac:dyDescent="0.3">
      <c r="A13">
        <v>25</v>
      </c>
      <c r="B13" s="6">
        <f t="shared" si="0"/>
        <v>39.05124837953327</v>
      </c>
      <c r="C13" s="6">
        <f t="shared" si="0"/>
        <v>35.355339059327378</v>
      </c>
      <c r="D13" s="6">
        <f t="shared" si="0"/>
        <v>32.015621187164243</v>
      </c>
      <c r="E13" s="6">
        <f t="shared" si="0"/>
        <v>29.154759474226502</v>
      </c>
      <c r="F13" s="6">
        <f t="shared" si="0"/>
        <v>26.92582403567252</v>
      </c>
      <c r="G13" s="6">
        <f t="shared" si="0"/>
        <v>25.495097567963924</v>
      </c>
      <c r="H13" s="6">
        <f t="shared" si="0"/>
        <v>25</v>
      </c>
      <c r="I13" s="6">
        <f t="shared" si="0"/>
        <v>25.495097567963924</v>
      </c>
      <c r="J13" s="6">
        <f t="shared" si="0"/>
        <v>26.92582403567252</v>
      </c>
      <c r="K13" s="6">
        <f t="shared" si="0"/>
        <v>29.154759474226502</v>
      </c>
      <c r="L13" s="6">
        <f t="shared" si="0"/>
        <v>32.015621187164243</v>
      </c>
      <c r="M13" s="6">
        <f t="shared" si="0"/>
        <v>35.355339059327378</v>
      </c>
      <c r="N13" s="6">
        <f t="shared" si="0"/>
        <v>39.05124837953327</v>
      </c>
    </row>
    <row r="14" spans="1:14" x14ac:dyDescent="0.3">
      <c r="A14">
        <v>30</v>
      </c>
      <c r="B14" s="6">
        <f t="shared" si="0"/>
        <v>42.426406871192853</v>
      </c>
      <c r="C14" s="6">
        <f t="shared" si="0"/>
        <v>39.05124837953327</v>
      </c>
      <c r="D14" s="6">
        <f t="shared" si="0"/>
        <v>36.055512754639892</v>
      </c>
      <c r="E14" s="6">
        <f t="shared" si="0"/>
        <v>33.541019662496844</v>
      </c>
      <c r="F14" s="6">
        <f t="shared" si="0"/>
        <v>31.622776601683793</v>
      </c>
      <c r="G14" s="6">
        <f t="shared" si="0"/>
        <v>30.413812651491099</v>
      </c>
      <c r="H14" s="6">
        <f t="shared" si="0"/>
        <v>30</v>
      </c>
      <c r="I14" s="6">
        <f t="shared" si="0"/>
        <v>30.413812651491099</v>
      </c>
      <c r="J14" s="6">
        <f t="shared" si="0"/>
        <v>31.622776601683793</v>
      </c>
      <c r="K14" s="6">
        <f t="shared" si="0"/>
        <v>33.541019662496844</v>
      </c>
      <c r="L14" s="6">
        <f t="shared" si="0"/>
        <v>36.055512754639892</v>
      </c>
      <c r="M14" s="6">
        <f t="shared" si="0"/>
        <v>39.05124837953327</v>
      </c>
      <c r="N14" s="6">
        <f t="shared" si="0"/>
        <v>42.426406871192853</v>
      </c>
    </row>
    <row r="16" spans="1:14" x14ac:dyDescent="0.3">
      <c r="A16" t="s">
        <v>5</v>
      </c>
      <c r="B16">
        <v>-30</v>
      </c>
      <c r="C16">
        <v>-25</v>
      </c>
      <c r="D16">
        <v>-20</v>
      </c>
      <c r="E16">
        <v>-15</v>
      </c>
      <c r="F16">
        <v>-10</v>
      </c>
      <c r="G16">
        <v>-5</v>
      </c>
      <c r="H16">
        <v>0</v>
      </c>
      <c r="I16">
        <v>5</v>
      </c>
      <c r="J16">
        <v>10</v>
      </c>
      <c r="K16">
        <v>15</v>
      </c>
      <c r="L16">
        <v>20</v>
      </c>
      <c r="M16">
        <v>25</v>
      </c>
      <c r="N16">
        <v>30</v>
      </c>
    </row>
    <row r="17" spans="1:40" x14ac:dyDescent="0.3">
      <c r="A17">
        <v>-30</v>
      </c>
      <c r="B17" s="6">
        <f t="shared" ref="B17:N29" si="1">LN(SQRT(B$1^2+$A17^2))</f>
        <v>3.7477709719421282</v>
      </c>
      <c r="C17" s="6">
        <f t="shared" si="1"/>
        <v>3.6648748445207557</v>
      </c>
      <c r="D17" s="6">
        <f t="shared" si="1"/>
        <v>3.585059771724814</v>
      </c>
      <c r="E17" s="6">
        <f t="shared" si="1"/>
        <v>3.5127691573192603</v>
      </c>
      <c r="F17" s="6">
        <f t="shared" si="1"/>
        <v>3.4538776394910684</v>
      </c>
      <c r="G17" s="6">
        <f t="shared" si="1"/>
        <v>3.4148968687562125</v>
      </c>
      <c r="H17" s="6">
        <f t="shared" si="1"/>
        <v>3.4011973816621555</v>
      </c>
      <c r="I17" s="6">
        <f t="shared" si="1"/>
        <v>3.4148968687562125</v>
      </c>
      <c r="J17" s="6">
        <f t="shared" si="1"/>
        <v>3.4538776394910684</v>
      </c>
      <c r="K17" s="6">
        <f t="shared" si="1"/>
        <v>3.5127691573192603</v>
      </c>
      <c r="L17" s="6">
        <f t="shared" si="1"/>
        <v>3.585059771724814</v>
      </c>
      <c r="M17" s="6">
        <f t="shared" si="1"/>
        <v>3.6648748445207557</v>
      </c>
      <c r="N17" s="6">
        <f t="shared" si="1"/>
        <v>3.7477709719421282</v>
      </c>
    </row>
    <row r="18" spans="1:40" x14ac:dyDescent="0.3">
      <c r="A18">
        <v>-25</v>
      </c>
      <c r="B18" s="6">
        <f t="shared" si="1"/>
        <v>3.6648748445207557</v>
      </c>
      <c r="C18" s="6">
        <f t="shared" si="1"/>
        <v>3.5654494151481733</v>
      </c>
      <c r="D18" s="6">
        <f t="shared" si="1"/>
        <v>3.466223945786254</v>
      </c>
      <c r="E18" s="6">
        <f t="shared" si="1"/>
        <v>3.3726181747421808</v>
      </c>
      <c r="F18" s="6">
        <f t="shared" si="1"/>
        <v>3.2930858274273374</v>
      </c>
      <c r="G18" s="6">
        <f t="shared" si="1"/>
        <v>3.2384861814448413</v>
      </c>
      <c r="H18" s="6">
        <f t="shared" si="1"/>
        <v>3.2188758248682006</v>
      </c>
      <c r="I18" s="6">
        <f t="shared" si="1"/>
        <v>3.2384861814448413</v>
      </c>
      <c r="J18" s="6">
        <f t="shared" si="1"/>
        <v>3.2930858274273374</v>
      </c>
      <c r="K18" s="6">
        <f t="shared" si="1"/>
        <v>3.3726181747421808</v>
      </c>
      <c r="L18" s="6">
        <f t="shared" si="1"/>
        <v>3.466223945786254</v>
      </c>
      <c r="M18" s="6">
        <f t="shared" si="1"/>
        <v>3.5654494151481733</v>
      </c>
      <c r="N18" s="6">
        <f t="shared" si="1"/>
        <v>3.6648748445207557</v>
      </c>
    </row>
    <row r="19" spans="1:40" x14ac:dyDescent="0.3">
      <c r="A19">
        <v>-20</v>
      </c>
      <c r="B19" s="6">
        <f t="shared" si="1"/>
        <v>3.585059771724814</v>
      </c>
      <c r="C19" s="6">
        <f t="shared" si="1"/>
        <v>3.466223945786254</v>
      </c>
      <c r="D19" s="6">
        <f>LN(SQRT(D$1^2+$A19^2))</f>
        <v>3.3423058638339636</v>
      </c>
      <c r="E19" s="6">
        <f>LN(SQRT(E$1^2+$A19^2))</f>
        <v>3.2188758248682006</v>
      </c>
      <c r="F19" s="6">
        <f>LN(SQRT(F$1^2+$A19^2))</f>
        <v>3.1073040492110957</v>
      </c>
      <c r="G19" s="6">
        <f>LN(SQRT(G$1^2+$A19^2))</f>
        <v>3.0260445844622086</v>
      </c>
      <c r="H19" s="6">
        <f>LN(SQRT(H$1^2+$A19^2))</f>
        <v>2.9957322735539909</v>
      </c>
      <c r="I19" s="6">
        <f>LN(SQRT(I$1^2+$A19^2))</f>
        <v>3.0260445844622086</v>
      </c>
      <c r="J19" s="6">
        <f>LN(SQRT(J$1^2+$A19^2))</f>
        <v>3.1073040492110957</v>
      </c>
      <c r="K19" s="6">
        <f>LN(SQRT(K$1^2+$A19^2))</f>
        <v>3.2188758248682006</v>
      </c>
      <c r="L19" s="6">
        <f>LN(SQRT(L$1^2+$A19^2))</f>
        <v>3.3423058638339636</v>
      </c>
      <c r="M19" s="6">
        <f t="shared" si="1"/>
        <v>3.466223945786254</v>
      </c>
      <c r="N19" s="6">
        <f t="shared" si="1"/>
        <v>3.585059771724814</v>
      </c>
    </row>
    <row r="20" spans="1:40" x14ac:dyDescent="0.3">
      <c r="A20">
        <v>-15</v>
      </c>
      <c r="B20" s="6">
        <f t="shared" si="1"/>
        <v>3.5127691573192603</v>
      </c>
      <c r="C20" s="6">
        <f t="shared" si="1"/>
        <v>3.3726181747421808</v>
      </c>
      <c r="D20" s="6">
        <f t="shared" si="1"/>
        <v>3.2188758248682006</v>
      </c>
      <c r="E20" s="6">
        <f t="shared" si="1"/>
        <v>3.0546237913821828</v>
      </c>
      <c r="F20" s="6">
        <f t="shared" si="1"/>
        <v>2.8919125911648687</v>
      </c>
      <c r="G20" s="6">
        <f t="shared" si="1"/>
        <v>2.760730458931123</v>
      </c>
      <c r="H20" s="6">
        <f t="shared" si="1"/>
        <v>2.7080502011022101</v>
      </c>
      <c r="I20" s="6">
        <f t="shared" si="1"/>
        <v>2.760730458931123</v>
      </c>
      <c r="J20" s="6">
        <f t="shared" si="1"/>
        <v>2.8919125911648687</v>
      </c>
      <c r="K20" s="6">
        <f t="shared" si="1"/>
        <v>3.0546237913821828</v>
      </c>
      <c r="L20" s="6">
        <f t="shared" si="1"/>
        <v>3.2188758248682006</v>
      </c>
      <c r="M20" s="6">
        <f t="shared" si="1"/>
        <v>3.3726181747421808</v>
      </c>
      <c r="N20" s="6">
        <f t="shared" si="1"/>
        <v>3.5127691573192603</v>
      </c>
    </row>
    <row r="21" spans="1:40" x14ac:dyDescent="0.3">
      <c r="A21">
        <v>-10</v>
      </c>
      <c r="B21" s="6">
        <f t="shared" si="1"/>
        <v>3.4538776394910684</v>
      </c>
      <c r="C21" s="6">
        <f t="shared" si="1"/>
        <v>3.2930858274273374</v>
      </c>
      <c r="D21" s="6">
        <f t="shared" si="1"/>
        <v>3.1073040492110957</v>
      </c>
      <c r="E21" s="6">
        <f t="shared" si="1"/>
        <v>2.8919125911648687</v>
      </c>
      <c r="F21" s="6">
        <f t="shared" si="1"/>
        <v>2.6491586832740182</v>
      </c>
      <c r="G21" s="6">
        <f t="shared" si="1"/>
        <v>2.4141568686511508</v>
      </c>
      <c r="H21" s="6">
        <f t="shared" si="1"/>
        <v>2.3025850929940459</v>
      </c>
      <c r="I21" s="6">
        <f t="shared" si="1"/>
        <v>2.4141568686511508</v>
      </c>
      <c r="J21" s="6">
        <f t="shared" si="1"/>
        <v>2.6491586832740182</v>
      </c>
      <c r="K21" s="6">
        <f t="shared" si="1"/>
        <v>2.8919125911648687</v>
      </c>
      <c r="L21" s="6">
        <f t="shared" si="1"/>
        <v>3.1073040492110957</v>
      </c>
      <c r="M21" s="6">
        <f t="shared" si="1"/>
        <v>3.2930858274273374</v>
      </c>
      <c r="N21" s="6">
        <f t="shared" si="1"/>
        <v>3.4538776394910684</v>
      </c>
    </row>
    <row r="22" spans="1:40" x14ac:dyDescent="0.3">
      <c r="A22">
        <v>-5</v>
      </c>
      <c r="B22" s="6">
        <f t="shared" si="1"/>
        <v>3.4148968687562125</v>
      </c>
      <c r="C22" s="6">
        <f t="shared" si="1"/>
        <v>3.2384861814448413</v>
      </c>
      <c r="D22" s="6">
        <f t="shared" si="1"/>
        <v>3.0260445844622086</v>
      </c>
      <c r="E22" s="6">
        <f t="shared" si="1"/>
        <v>2.760730458931123</v>
      </c>
      <c r="F22" s="6">
        <f t="shared" si="1"/>
        <v>2.4141568686511508</v>
      </c>
      <c r="G22" s="6">
        <f t="shared" si="1"/>
        <v>1.956011502714073</v>
      </c>
      <c r="H22" s="6">
        <f t="shared" si="1"/>
        <v>1.6094379124341003</v>
      </c>
      <c r="I22" s="6">
        <f t="shared" si="1"/>
        <v>1.956011502714073</v>
      </c>
      <c r="J22" s="6">
        <f t="shared" si="1"/>
        <v>2.4141568686511508</v>
      </c>
      <c r="K22" s="6">
        <f t="shared" si="1"/>
        <v>2.760730458931123</v>
      </c>
      <c r="L22" s="6">
        <f t="shared" si="1"/>
        <v>3.0260445844622086</v>
      </c>
      <c r="M22" s="6">
        <f t="shared" si="1"/>
        <v>3.2384861814448413</v>
      </c>
      <c r="N22" s="6">
        <f t="shared" si="1"/>
        <v>3.4148968687562125</v>
      </c>
    </row>
    <row r="23" spans="1:40" x14ac:dyDescent="0.3">
      <c r="A23">
        <v>0</v>
      </c>
      <c r="B23" s="6">
        <f t="shared" si="1"/>
        <v>3.4011973816621555</v>
      </c>
      <c r="C23" s="6">
        <f t="shared" si="1"/>
        <v>3.2188758248682006</v>
      </c>
      <c r="D23" s="6">
        <f t="shared" si="1"/>
        <v>2.9957322735539909</v>
      </c>
      <c r="E23" s="6">
        <f t="shared" si="1"/>
        <v>2.7080502011022101</v>
      </c>
      <c r="F23" s="6">
        <f t="shared" si="1"/>
        <v>2.3025850929940459</v>
      </c>
      <c r="G23" s="6">
        <f t="shared" si="1"/>
        <v>1.6094379124341003</v>
      </c>
      <c r="H23" s="6">
        <f>LN(H8)</f>
        <v>-0.64435701639051324</v>
      </c>
      <c r="I23" s="6">
        <f t="shared" si="1"/>
        <v>1.6094379124341003</v>
      </c>
      <c r="J23" s="6">
        <f t="shared" si="1"/>
        <v>2.3025850929940459</v>
      </c>
      <c r="K23" s="6">
        <f t="shared" si="1"/>
        <v>2.7080502011022101</v>
      </c>
      <c r="L23" s="6">
        <f t="shared" si="1"/>
        <v>2.9957322735539909</v>
      </c>
      <c r="M23" s="6">
        <f t="shared" si="1"/>
        <v>3.2188758248682006</v>
      </c>
      <c r="N23" s="6">
        <f t="shared" si="1"/>
        <v>3.4011973816621555</v>
      </c>
    </row>
    <row r="24" spans="1:40" x14ac:dyDescent="0.3">
      <c r="A24">
        <v>5</v>
      </c>
      <c r="B24" s="6">
        <f t="shared" si="1"/>
        <v>3.4148968687562125</v>
      </c>
      <c r="C24" s="6">
        <f t="shared" si="1"/>
        <v>3.2384861814448413</v>
      </c>
      <c r="D24" s="6">
        <f t="shared" si="1"/>
        <v>3.0260445844622086</v>
      </c>
      <c r="E24" s="6">
        <f t="shared" si="1"/>
        <v>2.760730458931123</v>
      </c>
      <c r="F24" s="6">
        <f t="shared" si="1"/>
        <v>2.4141568686511508</v>
      </c>
      <c r="G24" s="6">
        <f t="shared" si="1"/>
        <v>1.956011502714073</v>
      </c>
      <c r="H24" s="6">
        <f t="shared" si="1"/>
        <v>1.6094379124341003</v>
      </c>
      <c r="I24" s="6">
        <f t="shared" si="1"/>
        <v>1.956011502714073</v>
      </c>
      <c r="J24" s="6">
        <f t="shared" si="1"/>
        <v>2.4141568686511508</v>
      </c>
      <c r="K24" s="6">
        <f t="shared" si="1"/>
        <v>2.760730458931123</v>
      </c>
      <c r="L24" s="6">
        <f t="shared" si="1"/>
        <v>3.0260445844622086</v>
      </c>
      <c r="M24" s="6">
        <f t="shared" si="1"/>
        <v>3.2384861814448413</v>
      </c>
      <c r="N24" s="6">
        <f t="shared" si="1"/>
        <v>3.4148968687562125</v>
      </c>
    </row>
    <row r="25" spans="1:40" x14ac:dyDescent="0.3">
      <c r="A25">
        <v>10</v>
      </c>
      <c r="B25" s="6">
        <f t="shared" si="1"/>
        <v>3.4538776394910684</v>
      </c>
      <c r="C25" s="6">
        <f t="shared" si="1"/>
        <v>3.2930858274273374</v>
      </c>
      <c r="D25" s="6">
        <f t="shared" si="1"/>
        <v>3.1073040492110957</v>
      </c>
      <c r="E25" s="6">
        <f t="shared" si="1"/>
        <v>2.8919125911648687</v>
      </c>
      <c r="F25" s="6">
        <f t="shared" si="1"/>
        <v>2.6491586832740182</v>
      </c>
      <c r="G25" s="6">
        <f t="shared" si="1"/>
        <v>2.4141568686511508</v>
      </c>
      <c r="H25" s="6">
        <f t="shared" si="1"/>
        <v>2.3025850929940459</v>
      </c>
      <c r="I25" s="6">
        <f t="shared" si="1"/>
        <v>2.4141568686511508</v>
      </c>
      <c r="J25" s="6">
        <f t="shared" si="1"/>
        <v>2.6491586832740182</v>
      </c>
      <c r="K25" s="6">
        <f t="shared" si="1"/>
        <v>2.8919125911648687</v>
      </c>
      <c r="L25" s="6">
        <f t="shared" si="1"/>
        <v>3.1073040492110957</v>
      </c>
      <c r="M25" s="6">
        <f t="shared" si="1"/>
        <v>3.2930858274273374</v>
      </c>
      <c r="N25" s="6">
        <f t="shared" si="1"/>
        <v>3.4538776394910684</v>
      </c>
    </row>
    <row r="26" spans="1:40" x14ac:dyDescent="0.3">
      <c r="A26">
        <v>15</v>
      </c>
      <c r="B26" s="6">
        <f t="shared" si="1"/>
        <v>3.5127691573192603</v>
      </c>
      <c r="C26" s="6">
        <f t="shared" si="1"/>
        <v>3.3726181747421808</v>
      </c>
      <c r="D26" s="6">
        <f t="shared" si="1"/>
        <v>3.2188758248682006</v>
      </c>
      <c r="E26" s="6">
        <f t="shared" si="1"/>
        <v>3.0546237913821828</v>
      </c>
      <c r="F26" s="6">
        <f t="shared" si="1"/>
        <v>2.8919125911648687</v>
      </c>
      <c r="G26" s="6">
        <f t="shared" si="1"/>
        <v>2.760730458931123</v>
      </c>
      <c r="H26" s="6">
        <f t="shared" si="1"/>
        <v>2.7080502011022101</v>
      </c>
      <c r="I26" s="6">
        <f t="shared" si="1"/>
        <v>2.760730458931123</v>
      </c>
      <c r="J26" s="6">
        <f t="shared" si="1"/>
        <v>2.8919125911648687</v>
      </c>
      <c r="K26" s="6">
        <f t="shared" si="1"/>
        <v>3.0546237913821828</v>
      </c>
      <c r="L26" s="6">
        <f t="shared" si="1"/>
        <v>3.2188758248682006</v>
      </c>
      <c r="M26" s="6">
        <f t="shared" si="1"/>
        <v>3.3726181747421808</v>
      </c>
      <c r="N26" s="6">
        <f t="shared" si="1"/>
        <v>3.5127691573192603</v>
      </c>
    </row>
    <row r="27" spans="1:40" x14ac:dyDescent="0.3">
      <c r="A27">
        <v>20</v>
      </c>
      <c r="B27" s="6">
        <f t="shared" si="1"/>
        <v>3.585059771724814</v>
      </c>
      <c r="C27" s="6">
        <f t="shared" si="1"/>
        <v>3.466223945786254</v>
      </c>
      <c r="D27" s="6">
        <f t="shared" si="1"/>
        <v>3.3423058638339636</v>
      </c>
      <c r="E27" s="6">
        <f t="shared" si="1"/>
        <v>3.2188758248682006</v>
      </c>
      <c r="F27" s="6">
        <f t="shared" si="1"/>
        <v>3.1073040492110957</v>
      </c>
      <c r="G27" s="6">
        <f t="shared" si="1"/>
        <v>3.0260445844622086</v>
      </c>
      <c r="H27" s="6">
        <f t="shared" si="1"/>
        <v>2.9957322735539909</v>
      </c>
      <c r="I27" s="6">
        <f t="shared" si="1"/>
        <v>3.0260445844622086</v>
      </c>
      <c r="J27" s="6">
        <f t="shared" si="1"/>
        <v>3.1073040492110957</v>
      </c>
      <c r="K27" s="6">
        <f t="shared" si="1"/>
        <v>3.2188758248682006</v>
      </c>
      <c r="L27" s="6">
        <f t="shared" si="1"/>
        <v>3.3423058638339636</v>
      </c>
      <c r="M27" s="6">
        <f t="shared" si="1"/>
        <v>3.466223945786254</v>
      </c>
      <c r="N27" s="6">
        <f t="shared" si="1"/>
        <v>3.585059771724814</v>
      </c>
    </row>
    <row r="28" spans="1:40" x14ac:dyDescent="0.3">
      <c r="A28">
        <v>25</v>
      </c>
      <c r="B28" s="6">
        <f t="shared" si="1"/>
        <v>3.6648748445207557</v>
      </c>
      <c r="C28" s="6">
        <f t="shared" si="1"/>
        <v>3.5654494151481733</v>
      </c>
      <c r="D28" s="6">
        <f t="shared" si="1"/>
        <v>3.466223945786254</v>
      </c>
      <c r="E28" s="6">
        <f t="shared" si="1"/>
        <v>3.3726181747421808</v>
      </c>
      <c r="F28" s="6">
        <f t="shared" si="1"/>
        <v>3.2930858274273374</v>
      </c>
      <c r="G28" s="6">
        <f t="shared" si="1"/>
        <v>3.2384861814448413</v>
      </c>
      <c r="H28" s="6">
        <f t="shared" si="1"/>
        <v>3.2188758248682006</v>
      </c>
      <c r="I28" s="6">
        <f t="shared" si="1"/>
        <v>3.2384861814448413</v>
      </c>
      <c r="J28" s="6">
        <f t="shared" si="1"/>
        <v>3.2930858274273374</v>
      </c>
      <c r="K28" s="6">
        <f t="shared" si="1"/>
        <v>3.3726181747421808</v>
      </c>
      <c r="L28" s="6">
        <f t="shared" si="1"/>
        <v>3.466223945786254</v>
      </c>
      <c r="M28" s="6">
        <f t="shared" si="1"/>
        <v>3.5654494151481733</v>
      </c>
      <c r="N28" s="6">
        <f t="shared" si="1"/>
        <v>3.6648748445207557</v>
      </c>
    </row>
    <row r="29" spans="1:40" x14ac:dyDescent="0.3">
      <c r="A29">
        <v>30</v>
      </c>
      <c r="B29" s="6">
        <f t="shared" si="1"/>
        <v>3.7477709719421282</v>
      </c>
      <c r="C29" s="6">
        <f t="shared" si="1"/>
        <v>3.6648748445207557</v>
      </c>
      <c r="D29" s="6">
        <f t="shared" si="1"/>
        <v>3.585059771724814</v>
      </c>
      <c r="E29" s="6">
        <f t="shared" si="1"/>
        <v>3.5127691573192603</v>
      </c>
      <c r="F29" s="6">
        <f t="shared" si="1"/>
        <v>3.4538776394910684</v>
      </c>
      <c r="G29" s="6">
        <f t="shared" si="1"/>
        <v>3.4148968687562125</v>
      </c>
      <c r="H29" s="6">
        <f t="shared" si="1"/>
        <v>3.4011973816621555</v>
      </c>
      <c r="I29" s="6">
        <f t="shared" si="1"/>
        <v>3.4148968687562125</v>
      </c>
      <c r="J29" s="6">
        <f t="shared" si="1"/>
        <v>3.4538776394910684</v>
      </c>
      <c r="K29" s="6">
        <f t="shared" si="1"/>
        <v>3.5127691573192603</v>
      </c>
      <c r="L29" s="6">
        <f t="shared" si="1"/>
        <v>3.585059771724814</v>
      </c>
      <c r="M29" s="6">
        <f t="shared" si="1"/>
        <v>3.6648748445207557</v>
      </c>
      <c r="N29" s="6">
        <f t="shared" si="1"/>
        <v>3.7477709719421282</v>
      </c>
    </row>
    <row r="30" spans="1:40" x14ac:dyDescent="0.3">
      <c r="P30" t="s">
        <v>12</v>
      </c>
      <c r="AC30" t="s">
        <v>15</v>
      </c>
    </row>
    <row r="31" spans="1:40" x14ac:dyDescent="0.3">
      <c r="A31" t="s">
        <v>7</v>
      </c>
      <c r="B31">
        <v>-30</v>
      </c>
      <c r="C31">
        <v>-25</v>
      </c>
      <c r="D31">
        <v>-20</v>
      </c>
      <c r="E31">
        <v>-15</v>
      </c>
      <c r="F31">
        <v>-10</v>
      </c>
      <c r="G31">
        <v>-5</v>
      </c>
      <c r="H31">
        <v>0</v>
      </c>
      <c r="I31">
        <v>5</v>
      </c>
      <c r="J31">
        <v>10</v>
      </c>
      <c r="K31">
        <v>15</v>
      </c>
      <c r="L31">
        <v>20</v>
      </c>
      <c r="M31">
        <v>25</v>
      </c>
      <c r="N31">
        <v>30</v>
      </c>
      <c r="P31" t="s">
        <v>7</v>
      </c>
      <c r="Q31">
        <v>-30</v>
      </c>
      <c r="R31">
        <v>-25</v>
      </c>
      <c r="S31">
        <v>-20</v>
      </c>
      <c r="T31">
        <v>-15</v>
      </c>
      <c r="U31">
        <v>-10</v>
      </c>
      <c r="V31">
        <v>-5</v>
      </c>
      <c r="W31">
        <v>0</v>
      </c>
      <c r="X31">
        <v>5</v>
      </c>
      <c r="Y31">
        <v>10</v>
      </c>
      <c r="Z31">
        <v>15</v>
      </c>
      <c r="AA31">
        <v>20</v>
      </c>
      <c r="AC31" t="s">
        <v>7</v>
      </c>
      <c r="AD31" s="5">
        <v>-20</v>
      </c>
      <c r="AE31" s="5">
        <v>-15</v>
      </c>
      <c r="AF31" s="5">
        <v>-10</v>
      </c>
      <c r="AG31" s="5">
        <v>-5</v>
      </c>
      <c r="AH31" s="5">
        <v>0</v>
      </c>
      <c r="AI31" s="5">
        <v>5</v>
      </c>
      <c r="AJ31" s="5">
        <v>10</v>
      </c>
      <c r="AK31" s="5">
        <v>15</v>
      </c>
      <c r="AL31" s="5">
        <v>20</v>
      </c>
      <c r="AM31" s="5">
        <v>25</v>
      </c>
      <c r="AN31" s="5">
        <v>30</v>
      </c>
    </row>
    <row r="32" spans="1:40" x14ac:dyDescent="0.3">
      <c r="A32">
        <v>-30</v>
      </c>
      <c r="B32" s="6">
        <f t="shared" ref="B32:N44" si="2">-0.0219*B17^6 + 0.2456*B17^5 - 0.8065*B17^4 + 0.8364*B17^3 + 0.1573*B17^2 - 18.122*B17+ 61.814</f>
        <v>1.9306109412777346</v>
      </c>
      <c r="C32" s="6">
        <f t="shared" si="2"/>
        <v>2.5032343442835909</v>
      </c>
      <c r="D32" s="6">
        <f t="shared" si="2"/>
        <v>3.1323472267333088</v>
      </c>
      <c r="E32" s="6">
        <f t="shared" si="2"/>
        <v>3.766603004987779</v>
      </c>
      <c r="F32" s="6">
        <f t="shared" si="2"/>
        <v>4.3273959457190259</v>
      </c>
      <c r="G32" s="6">
        <f t="shared" si="2"/>
        <v>4.7198023567813649</v>
      </c>
      <c r="H32" s="6">
        <f t="shared" si="2"/>
        <v>4.8616459308300364</v>
      </c>
      <c r="I32" s="6">
        <f t="shared" si="2"/>
        <v>4.7198023567813649</v>
      </c>
      <c r="J32" s="6">
        <f t="shared" si="2"/>
        <v>4.3273959457190259</v>
      </c>
      <c r="K32" s="6">
        <f t="shared" si="2"/>
        <v>3.766603004987779</v>
      </c>
      <c r="L32" s="6">
        <f t="shared" si="2"/>
        <v>3.1323472267333088</v>
      </c>
      <c r="M32" s="6">
        <f t="shared" si="2"/>
        <v>2.5032343442835909</v>
      </c>
      <c r="N32" s="6">
        <f t="shared" si="2"/>
        <v>1.9306109412777346</v>
      </c>
      <c r="P32">
        <v>-30</v>
      </c>
      <c r="Q32" s="6">
        <v>5.4942212068304741</v>
      </c>
      <c r="R32" s="6">
        <v>6.9351459162636999</v>
      </c>
      <c r="S32" s="6">
        <v>8.3622640925657947</v>
      </c>
      <c r="T32" s="6">
        <v>9.4695474266020554</v>
      </c>
      <c r="U32" s="6">
        <v>9.8961990801500335</v>
      </c>
      <c r="V32" s="6">
        <v>9.4695474266020554</v>
      </c>
      <c r="W32" s="6">
        <v>8.3622640925657947</v>
      </c>
      <c r="X32" s="6">
        <v>6.9351459162636999</v>
      </c>
      <c r="Y32" s="6">
        <v>5.4942212068304741</v>
      </c>
      <c r="Z32" s="6">
        <v>4.2066058963483997</v>
      </c>
      <c r="AA32" s="6">
        <v>3.1323472267333088</v>
      </c>
      <c r="AC32">
        <v>-30</v>
      </c>
      <c r="AD32" s="5">
        <v>3.1323472267333088</v>
      </c>
      <c r="AE32" s="5">
        <v>4.2066058963483997</v>
      </c>
      <c r="AF32" s="5">
        <v>5.4942212068304741</v>
      </c>
      <c r="AG32" s="5">
        <v>6.9351459162636999</v>
      </c>
      <c r="AH32" s="5">
        <v>8.3622640925657947</v>
      </c>
      <c r="AI32" s="5">
        <v>9.4695474266020554</v>
      </c>
      <c r="AJ32" s="5">
        <v>9.8961990801500335</v>
      </c>
      <c r="AK32" s="5">
        <v>9.4695474266020554</v>
      </c>
      <c r="AL32" s="5">
        <v>8.3622640925657947</v>
      </c>
      <c r="AM32" s="5">
        <v>6.9351459162636999</v>
      </c>
      <c r="AN32" s="5">
        <v>5.4942212068304741</v>
      </c>
    </row>
    <row r="33" spans="1:40" ht="15" thickBot="1" x14ac:dyDescent="0.35">
      <c r="A33">
        <v>-25</v>
      </c>
      <c r="B33" s="6">
        <f t="shared" si="2"/>
        <v>2.5032343442835909</v>
      </c>
      <c r="C33" s="6">
        <f t="shared" si="2"/>
        <v>3.2984150758877107</v>
      </c>
      <c r="D33" s="6">
        <f t="shared" si="2"/>
        <v>4.2066058963483997</v>
      </c>
      <c r="E33" s="6">
        <f t="shared" si="2"/>
        <v>5.1640413003666836</v>
      </c>
      <c r="F33" s="6">
        <f t="shared" si="2"/>
        <v>6.0505963591970797</v>
      </c>
      <c r="G33" s="6">
        <f t="shared" si="2"/>
        <v>6.6961949106248895</v>
      </c>
      <c r="H33" s="6">
        <f t="shared" si="2"/>
        <v>6.9351459162636999</v>
      </c>
      <c r="I33" s="6">
        <f t="shared" si="2"/>
        <v>6.6961949106248895</v>
      </c>
      <c r="J33" s="6">
        <f t="shared" si="2"/>
        <v>6.0505963591970797</v>
      </c>
      <c r="K33" s="6">
        <f t="shared" si="2"/>
        <v>5.1640413003666836</v>
      </c>
      <c r="L33" s="6">
        <f t="shared" si="2"/>
        <v>4.2066058963483997</v>
      </c>
      <c r="M33" s="6">
        <f t="shared" si="2"/>
        <v>3.2984150758877107</v>
      </c>
      <c r="N33" s="6">
        <f t="shared" si="2"/>
        <v>2.5032343442835909</v>
      </c>
      <c r="P33">
        <v>-25</v>
      </c>
      <c r="Q33" s="6">
        <v>6.9351459162636999</v>
      </c>
      <c r="R33" s="6">
        <v>9.0739321730838114</v>
      </c>
      <c r="S33" s="6">
        <v>11.409183915745437</v>
      </c>
      <c r="T33" s="6">
        <v>13.423529272151001</v>
      </c>
      <c r="U33" s="6">
        <v>14.260655906033456</v>
      </c>
      <c r="V33" s="6">
        <v>13.423529272151001</v>
      </c>
      <c r="W33" s="6">
        <v>11.409183915745437</v>
      </c>
      <c r="X33" s="6">
        <v>9.0739321730838114</v>
      </c>
      <c r="Y33" s="6">
        <v>6.9351459162636999</v>
      </c>
      <c r="Z33" s="6">
        <v>5.1640413003666836</v>
      </c>
      <c r="AA33" s="6">
        <v>3.766603004987779</v>
      </c>
      <c r="AC33">
        <v>-25</v>
      </c>
      <c r="AD33" s="5">
        <v>3.766603004987779</v>
      </c>
      <c r="AE33" s="5">
        <v>5.1640413003666836</v>
      </c>
      <c r="AF33" s="5">
        <v>6.9351459162636999</v>
      </c>
      <c r="AG33" s="5">
        <v>9.0739321730838114</v>
      </c>
      <c r="AH33" s="5">
        <v>11.409183915745437</v>
      </c>
      <c r="AI33" s="5">
        <v>13.423529272151001</v>
      </c>
      <c r="AJ33" s="5">
        <v>14.260655906033456</v>
      </c>
      <c r="AK33" s="5">
        <v>13.423529272151001</v>
      </c>
      <c r="AL33" s="5">
        <v>11.409183915745437</v>
      </c>
      <c r="AM33" s="5">
        <v>9.0739321730838114</v>
      </c>
      <c r="AN33" s="5">
        <v>6.9351459162636999</v>
      </c>
    </row>
    <row r="34" spans="1:40" x14ac:dyDescent="0.3">
      <c r="A34">
        <v>-20</v>
      </c>
      <c r="B34" s="6">
        <f t="shared" si="2"/>
        <v>3.1323472267333088</v>
      </c>
      <c r="C34" s="6">
        <f t="shared" si="2"/>
        <v>4.2066058963483997</v>
      </c>
      <c r="D34" s="6">
        <f>-0.0219*D19^6 + 0.2456*D19^5 - 0.8065*D19^4 + 0.8364*D19^3 + 0.1573*D19^2 - 18.122*D19+ 61.814</f>
        <v>5.4942212068304741</v>
      </c>
      <c r="E34" s="6">
        <f>-0.0219*E19^6 + 0.2456*E19^5 - 0.8065*E19^4 + 0.8364*E19^3 + 0.1573*E19^2 - 18.122*E19+ 61.814</f>
        <v>6.9351459162636999</v>
      </c>
      <c r="F34" s="6">
        <f>-0.0219*F19^6 + 0.2456*F19^5 - 0.8065*F19^4 + 0.8364*F19^3 + 0.1573*F19^2 - 18.122*F19+ 61.814</f>
        <v>8.3622640925657947</v>
      </c>
      <c r="G34" s="6">
        <f>-0.0219*G19^6 + 0.2456*G19^5 - 0.8065*G19^4 + 0.8364*G19^3 + 0.1573*G19^2 - 18.122*G19+ 61.814</f>
        <v>9.4695474266020554</v>
      </c>
      <c r="H34" s="6">
        <f>-0.0219*H19^6 + 0.2456*H19^5 - 0.8065*H19^4 + 0.8364*H19^3 + 0.1573*H19^2 - 18.122*H19+ 61.814</f>
        <v>9.8961990801500335</v>
      </c>
      <c r="I34" s="6">
        <f>-0.0219*I19^6 + 0.2456*I19^5 - 0.8065*I19^4 + 0.8364*I19^3 + 0.1573*I19^2 - 18.122*I19+ 61.814</f>
        <v>9.4695474266020554</v>
      </c>
      <c r="J34" s="6">
        <f>-0.0219*J19^6 + 0.2456*J19^5 - 0.8065*J19^4 + 0.8364*J19^3 + 0.1573*J19^2 - 18.122*J19+ 61.814</f>
        <v>8.3622640925657947</v>
      </c>
      <c r="K34" s="6">
        <f>-0.0219*K19^6 + 0.2456*K19^5 - 0.8065*K19^4 + 0.8364*K19^3 + 0.1573*K19^2 - 18.122*K19+ 61.814</f>
        <v>6.9351459162636999</v>
      </c>
      <c r="L34" s="6">
        <f>-0.0219*L19^6 + 0.2456*L19^5 - 0.8065*L19^4 + 0.8364*L19^3 + 0.1573*L19^2 - 18.122*L19+ 61.814</f>
        <v>5.4942212068304741</v>
      </c>
      <c r="M34" s="6">
        <f t="shared" si="2"/>
        <v>4.2066058963483997</v>
      </c>
      <c r="N34" s="6">
        <f t="shared" si="2"/>
        <v>3.1323472267333088</v>
      </c>
      <c r="P34">
        <v>-20</v>
      </c>
      <c r="Q34" s="6">
        <v>8.3622640925657947</v>
      </c>
      <c r="R34" s="6">
        <v>11.409183915745437</v>
      </c>
      <c r="S34" s="18">
        <v>15.213338147509987</v>
      </c>
      <c r="T34" s="19">
        <v>19.159295617295747</v>
      </c>
      <c r="U34" s="19">
        <v>21.09334104975985</v>
      </c>
      <c r="V34" s="19">
        <v>19.159295617295747</v>
      </c>
      <c r="W34" s="19">
        <v>15.213338147509987</v>
      </c>
      <c r="X34" s="19">
        <v>11.409183915745437</v>
      </c>
      <c r="Y34" s="19">
        <v>8.3622640925657947</v>
      </c>
      <c r="Z34" s="19">
        <v>6.0505963591970797</v>
      </c>
      <c r="AA34" s="20">
        <v>4.3273959457190259</v>
      </c>
      <c r="AC34">
        <v>-20</v>
      </c>
      <c r="AD34" s="30">
        <v>4.3273959457190259</v>
      </c>
      <c r="AE34" s="31">
        <v>6.0505963591970797</v>
      </c>
      <c r="AF34" s="31">
        <v>8.3622640925657947</v>
      </c>
      <c r="AG34" s="31">
        <v>11.409183915745437</v>
      </c>
      <c r="AH34" s="31">
        <v>15.213338147509987</v>
      </c>
      <c r="AI34" s="31">
        <v>19.159295617295747</v>
      </c>
      <c r="AJ34" s="31">
        <v>21.09334104975985</v>
      </c>
      <c r="AK34" s="31">
        <v>19.159295617295747</v>
      </c>
      <c r="AL34" s="32">
        <v>15.213338147509987</v>
      </c>
      <c r="AM34" s="5">
        <v>11.409183915745437</v>
      </c>
      <c r="AN34" s="5">
        <v>8.3622640925657947</v>
      </c>
    </row>
    <row r="35" spans="1:40" x14ac:dyDescent="0.3">
      <c r="A35">
        <v>-15</v>
      </c>
      <c r="B35" s="6">
        <f t="shared" si="2"/>
        <v>3.766603004987779</v>
      </c>
      <c r="C35" s="6">
        <f t="shared" si="2"/>
        <v>5.1640413003666836</v>
      </c>
      <c r="D35" s="6">
        <f t="shared" si="2"/>
        <v>6.9351459162636999</v>
      </c>
      <c r="E35" s="6">
        <f t="shared" si="2"/>
        <v>9.0739321730838114</v>
      </c>
      <c r="F35" s="6">
        <f t="shared" si="2"/>
        <v>11.409183915745437</v>
      </c>
      <c r="G35" s="6">
        <f t="shared" si="2"/>
        <v>13.423529272151001</v>
      </c>
      <c r="H35" s="6">
        <f t="shared" si="2"/>
        <v>14.260655906033456</v>
      </c>
      <c r="I35" s="6">
        <f t="shared" si="2"/>
        <v>13.423529272151001</v>
      </c>
      <c r="J35" s="6">
        <f t="shared" si="2"/>
        <v>11.409183915745437</v>
      </c>
      <c r="K35" s="6">
        <f t="shared" si="2"/>
        <v>9.0739321730838114</v>
      </c>
      <c r="L35" s="6">
        <f t="shared" si="2"/>
        <v>6.9351459162636999</v>
      </c>
      <c r="M35" s="6">
        <f t="shared" si="2"/>
        <v>5.1640413003666836</v>
      </c>
      <c r="N35" s="6">
        <f t="shared" si="2"/>
        <v>3.766603004987779</v>
      </c>
      <c r="P35">
        <v>-15</v>
      </c>
      <c r="Q35" s="6">
        <v>9.4695474266020554</v>
      </c>
      <c r="R35" s="6">
        <v>13.423529272151001</v>
      </c>
      <c r="S35" s="21">
        <v>19.159295617295747</v>
      </c>
      <c r="T35" s="22">
        <v>27.228261151653541</v>
      </c>
      <c r="U35" s="22">
        <v>33.402341088101032</v>
      </c>
      <c r="V35" s="22">
        <v>27.228261151653541</v>
      </c>
      <c r="W35" s="22">
        <v>19.159295617295747</v>
      </c>
      <c r="X35" s="22">
        <v>13.423529272151001</v>
      </c>
      <c r="Y35" s="22">
        <v>9.4695474266020554</v>
      </c>
      <c r="Z35" s="22">
        <v>6.6961949106248895</v>
      </c>
      <c r="AA35" s="23">
        <v>4.7198023567813649</v>
      </c>
      <c r="AC35">
        <v>-15</v>
      </c>
      <c r="AD35" s="33">
        <v>4.7198023567813649</v>
      </c>
      <c r="AE35" s="34">
        <v>6.6961949106248895</v>
      </c>
      <c r="AF35" s="34">
        <v>9.4695474266020554</v>
      </c>
      <c r="AG35" s="34">
        <v>13.423529272151001</v>
      </c>
      <c r="AH35" s="34">
        <v>19.159295617295747</v>
      </c>
      <c r="AI35" s="34">
        <v>27.228261151653541</v>
      </c>
      <c r="AJ35" s="34">
        <v>33.402341088101032</v>
      </c>
      <c r="AK35" s="34">
        <v>27.228261151653541</v>
      </c>
      <c r="AL35" s="35">
        <v>19.159295617295747</v>
      </c>
      <c r="AM35" s="5">
        <v>13.423529272151001</v>
      </c>
      <c r="AN35" s="5">
        <v>9.4695474266020554</v>
      </c>
    </row>
    <row r="36" spans="1:40" x14ac:dyDescent="0.3">
      <c r="A36">
        <v>-10</v>
      </c>
      <c r="B36" s="6">
        <f t="shared" si="2"/>
        <v>4.3273959457190259</v>
      </c>
      <c r="C36" s="6">
        <f t="shared" si="2"/>
        <v>6.0505963591970797</v>
      </c>
      <c r="D36" s="6">
        <f t="shared" si="2"/>
        <v>8.3622640925657947</v>
      </c>
      <c r="E36" s="6">
        <f t="shared" si="2"/>
        <v>11.409183915745437</v>
      </c>
      <c r="F36" s="6">
        <f t="shared" si="2"/>
        <v>15.213338147509987</v>
      </c>
      <c r="G36" s="6">
        <f t="shared" si="2"/>
        <v>19.159295617295747</v>
      </c>
      <c r="H36" s="6">
        <f t="shared" si="2"/>
        <v>21.09334104975985</v>
      </c>
      <c r="I36" s="6">
        <f t="shared" si="2"/>
        <v>19.159295617295747</v>
      </c>
      <c r="J36" s="6">
        <f t="shared" si="2"/>
        <v>15.213338147509987</v>
      </c>
      <c r="K36" s="6">
        <f t="shared" si="2"/>
        <v>11.409183915745437</v>
      </c>
      <c r="L36" s="6">
        <f t="shared" si="2"/>
        <v>8.3622640925657947</v>
      </c>
      <c r="M36" s="6">
        <f t="shared" si="2"/>
        <v>6.0505963591970797</v>
      </c>
      <c r="N36" s="6">
        <f t="shared" si="2"/>
        <v>4.3273959457190259</v>
      </c>
      <c r="P36">
        <v>-10</v>
      </c>
      <c r="Q36" s="6">
        <v>9.8961990801500335</v>
      </c>
      <c r="R36" s="6">
        <v>14.260655906033456</v>
      </c>
      <c r="S36" s="21">
        <v>21.09334104975985</v>
      </c>
      <c r="T36" s="22">
        <v>33.402341088101032</v>
      </c>
      <c r="U36" s="24">
        <v>73.164703164345738</v>
      </c>
      <c r="V36" s="22">
        <v>33.402341088101032</v>
      </c>
      <c r="W36" s="22">
        <v>21.09334104975985</v>
      </c>
      <c r="X36" s="22">
        <v>14.260655906033456</v>
      </c>
      <c r="Y36" s="22">
        <v>9.8961990801500335</v>
      </c>
      <c r="Z36" s="22">
        <v>6.9351459162636999</v>
      </c>
      <c r="AA36" s="23">
        <v>4.8616459308300364</v>
      </c>
      <c r="AC36">
        <v>-10</v>
      </c>
      <c r="AD36" s="33">
        <v>4.8616459308300364</v>
      </c>
      <c r="AE36" s="34">
        <v>6.9351459162636999</v>
      </c>
      <c r="AF36" s="34">
        <v>9.8961990801500335</v>
      </c>
      <c r="AG36" s="34">
        <v>14.260655906033456</v>
      </c>
      <c r="AH36" s="34">
        <v>21.09334104975985</v>
      </c>
      <c r="AI36" s="34">
        <v>33.402341088101032</v>
      </c>
      <c r="AJ36" s="36">
        <v>73.164703164345696</v>
      </c>
      <c r="AK36" s="34">
        <v>33.402341088101032</v>
      </c>
      <c r="AL36" s="35">
        <v>21.09334104975985</v>
      </c>
      <c r="AM36" s="5">
        <v>14.260655906033456</v>
      </c>
      <c r="AN36" s="5">
        <v>9.8961990801500335</v>
      </c>
    </row>
    <row r="37" spans="1:40" x14ac:dyDescent="0.3">
      <c r="A37">
        <v>-5</v>
      </c>
      <c r="B37" s="6">
        <f t="shared" si="2"/>
        <v>4.7198023567813649</v>
      </c>
      <c r="C37" s="6">
        <f t="shared" si="2"/>
        <v>6.6961949106248895</v>
      </c>
      <c r="D37" s="6">
        <f t="shared" si="2"/>
        <v>9.4695474266020554</v>
      </c>
      <c r="E37" s="6">
        <f t="shared" si="2"/>
        <v>13.423529272151001</v>
      </c>
      <c r="F37" s="6">
        <f t="shared" si="2"/>
        <v>19.159295617295747</v>
      </c>
      <c r="G37" s="6">
        <f t="shared" si="2"/>
        <v>27.228261151653541</v>
      </c>
      <c r="H37" s="6">
        <f t="shared" si="2"/>
        <v>33.402341088101032</v>
      </c>
      <c r="I37" s="6">
        <f t="shared" si="2"/>
        <v>27.228261151653541</v>
      </c>
      <c r="J37" s="6">
        <f t="shared" si="2"/>
        <v>19.159295617295747</v>
      </c>
      <c r="K37" s="6">
        <f t="shared" si="2"/>
        <v>13.423529272151001</v>
      </c>
      <c r="L37" s="6">
        <f t="shared" si="2"/>
        <v>9.4695474266020554</v>
      </c>
      <c r="M37" s="6">
        <f t="shared" si="2"/>
        <v>6.6961949106248895</v>
      </c>
      <c r="N37" s="6">
        <f t="shared" si="2"/>
        <v>4.7198023567813649</v>
      </c>
      <c r="P37">
        <v>-5</v>
      </c>
      <c r="Q37" s="6">
        <v>9.4695474266020554</v>
      </c>
      <c r="R37" s="6">
        <v>13.423529272151001</v>
      </c>
      <c r="S37" s="21">
        <v>19.159295617295747</v>
      </c>
      <c r="T37" s="22">
        <v>27.228261151653541</v>
      </c>
      <c r="U37" s="22">
        <v>33.402341088101032</v>
      </c>
      <c r="V37" s="22">
        <v>27.228261151653541</v>
      </c>
      <c r="W37" s="22">
        <v>19.159295617295747</v>
      </c>
      <c r="X37" s="22">
        <v>13.423529272151001</v>
      </c>
      <c r="Y37" s="22">
        <v>9.4695474266020554</v>
      </c>
      <c r="Z37" s="22">
        <v>6.6961949106248895</v>
      </c>
      <c r="AA37" s="23">
        <v>4.7198023567813649</v>
      </c>
      <c r="AC37">
        <v>-5</v>
      </c>
      <c r="AD37" s="33">
        <v>4.7198023567813649</v>
      </c>
      <c r="AE37" s="34">
        <v>6.6961949106248895</v>
      </c>
      <c r="AF37" s="34">
        <v>9.4695474266020554</v>
      </c>
      <c r="AG37" s="34">
        <v>13.423529272151001</v>
      </c>
      <c r="AH37" s="34">
        <v>19.159295617295747</v>
      </c>
      <c r="AI37" s="34">
        <v>27.228261151653541</v>
      </c>
      <c r="AJ37" s="34">
        <v>33.402341088101032</v>
      </c>
      <c r="AK37" s="34">
        <v>27.228261151653541</v>
      </c>
      <c r="AL37" s="35">
        <v>19.159295617295747</v>
      </c>
      <c r="AM37" s="5">
        <v>13.423529272151001</v>
      </c>
      <c r="AN37" s="5">
        <v>9.4695474266020554</v>
      </c>
    </row>
    <row r="38" spans="1:40" x14ac:dyDescent="0.3">
      <c r="A38">
        <v>0</v>
      </c>
      <c r="B38" s="6">
        <f t="shared" si="2"/>
        <v>4.8616459308300364</v>
      </c>
      <c r="C38" s="6">
        <f t="shared" si="2"/>
        <v>6.9351459162636999</v>
      </c>
      <c r="D38" s="6">
        <f>-0.0219*D23^6 + 0.2456*D23^5 - 0.8065*D23^4 + 0.8364*D23^3 + 0.1573*D23^2 - 18.122*D23+ 61.814</f>
        <v>9.8961990801500335</v>
      </c>
      <c r="E38" s="6">
        <f>-0.0219*E23^6 + 0.2456*E23^5 - 0.8065*E23^4 + 0.8364*E23^3 + 0.1573*E23^2 - 18.122*E23+ 61.814</f>
        <v>14.260655906033456</v>
      </c>
      <c r="F38" s="6">
        <f>-0.0219*F23^6 + 0.2456*F23^5 - 0.8065*F23^4 + 0.8364*F23^3 + 0.1573*F23^2 - 18.122*F23+ 61.814</f>
        <v>21.09334104975985</v>
      </c>
      <c r="G38" s="6">
        <f>-0.0219*G23^6 + 0.2456*G23^5 - 0.8065*G23^4 + 0.8364*G23^3 + 0.1573*G23^2 - 18.122*G23+ 61.814</f>
        <v>33.402341088101032</v>
      </c>
      <c r="H38" s="7">
        <f>-0.0219*H23^6 + 0.2456*H23^5 - 0.8065*H23^4 + 0.8364*H23^3 + 0.1573*H23^2 - 18.122*H23+ 61.814</f>
        <v>73.164703164345738</v>
      </c>
      <c r="I38" s="6">
        <f>-0.0219*I23^6 + 0.2456*I23^5 - 0.8065*I23^4 + 0.8364*I23^3 + 0.1573*I23^2 - 18.122*I23+ 61.814</f>
        <v>33.402341088101032</v>
      </c>
      <c r="J38" s="6">
        <f>-0.0219*J23^6 + 0.2456*J23^5 - 0.8065*J23^4 + 0.8364*J23^3 + 0.1573*J23^2 - 18.122*J23+ 61.814</f>
        <v>21.09334104975985</v>
      </c>
      <c r="K38" s="6">
        <f>-0.0219*K23^6 + 0.2456*K23^5 - 0.8065*K23^4 + 0.8364*K23^3 + 0.1573*K23^2 - 18.122*K23+ 61.814</f>
        <v>14.260655906033456</v>
      </c>
      <c r="L38" s="6">
        <f>-0.0219*L23^6 + 0.2456*L23^5 - 0.8065*L23^4 + 0.8364*L23^3 + 0.1573*L23^2 - 18.122*L23+ 61.814</f>
        <v>9.8961990801500335</v>
      </c>
      <c r="M38" s="6">
        <f t="shared" si="2"/>
        <v>6.9351459162636999</v>
      </c>
      <c r="N38" s="6">
        <f t="shared" si="2"/>
        <v>4.8616459308300364</v>
      </c>
      <c r="P38">
        <v>0</v>
      </c>
      <c r="Q38" s="6">
        <v>8.3622640925657947</v>
      </c>
      <c r="R38" s="6">
        <v>11.409183915745437</v>
      </c>
      <c r="S38" s="21">
        <v>15.213338147509987</v>
      </c>
      <c r="T38" s="22">
        <v>19.159295617295747</v>
      </c>
      <c r="U38" s="22">
        <v>21.09334104975985</v>
      </c>
      <c r="V38" s="22">
        <v>19.159295617295747</v>
      </c>
      <c r="W38" s="28">
        <v>15.213338147509987</v>
      </c>
      <c r="X38" s="22">
        <v>11.409183915745437</v>
      </c>
      <c r="Y38" s="22">
        <v>8.3622640925657947</v>
      </c>
      <c r="Z38" s="22">
        <v>6.0505963591970797</v>
      </c>
      <c r="AA38" s="23">
        <v>4.3273959457190259</v>
      </c>
      <c r="AC38">
        <v>0</v>
      </c>
      <c r="AD38" s="33">
        <v>4.3273959457190259</v>
      </c>
      <c r="AE38" s="34">
        <v>6.0505963591970797</v>
      </c>
      <c r="AF38" s="34">
        <v>8.3622640925657947</v>
      </c>
      <c r="AG38" s="34">
        <v>11.409183915745437</v>
      </c>
      <c r="AH38" s="37">
        <v>15.213338147509987</v>
      </c>
      <c r="AI38" s="34">
        <v>19.159295617295747</v>
      </c>
      <c r="AJ38" s="34">
        <v>21.09334104975985</v>
      </c>
      <c r="AK38" s="34">
        <v>19.159295617295747</v>
      </c>
      <c r="AL38" s="35">
        <v>15.213338147509987</v>
      </c>
      <c r="AM38" s="5">
        <v>11.409183915745437</v>
      </c>
      <c r="AN38" s="5">
        <v>8.3622640925657947</v>
      </c>
    </row>
    <row r="39" spans="1:40" x14ac:dyDescent="0.3">
      <c r="A39">
        <v>5</v>
      </c>
      <c r="B39" s="6">
        <f t="shared" si="2"/>
        <v>4.7198023567813649</v>
      </c>
      <c r="C39" s="6">
        <f t="shared" si="2"/>
        <v>6.6961949106248895</v>
      </c>
      <c r="D39" s="6">
        <f t="shared" si="2"/>
        <v>9.4695474266020554</v>
      </c>
      <c r="E39" s="6">
        <f t="shared" si="2"/>
        <v>13.423529272151001</v>
      </c>
      <c r="F39" s="6">
        <f t="shared" si="2"/>
        <v>19.159295617295747</v>
      </c>
      <c r="G39" s="6">
        <f t="shared" si="2"/>
        <v>27.228261151653541</v>
      </c>
      <c r="H39" s="6">
        <f t="shared" si="2"/>
        <v>33.402341088101032</v>
      </c>
      <c r="I39" s="6">
        <f t="shared" si="2"/>
        <v>27.228261151653541</v>
      </c>
      <c r="J39" s="6">
        <f t="shared" si="2"/>
        <v>19.159295617295747</v>
      </c>
      <c r="K39" s="6">
        <f t="shared" si="2"/>
        <v>13.423529272151001</v>
      </c>
      <c r="L39" s="6">
        <f t="shared" si="2"/>
        <v>9.4695474266020554</v>
      </c>
      <c r="M39" s="6">
        <f t="shared" si="2"/>
        <v>6.6961949106248895</v>
      </c>
      <c r="N39" s="6">
        <f t="shared" si="2"/>
        <v>4.7198023567813649</v>
      </c>
      <c r="P39">
        <v>5</v>
      </c>
      <c r="Q39" s="6">
        <v>6.9351459162636999</v>
      </c>
      <c r="R39" s="6">
        <v>9.0739321730838114</v>
      </c>
      <c r="S39" s="21">
        <v>11.409183915745437</v>
      </c>
      <c r="T39" s="22">
        <v>13.423529272151001</v>
      </c>
      <c r="U39" s="22">
        <v>14.260655906033456</v>
      </c>
      <c r="V39" s="22">
        <v>13.423529272151001</v>
      </c>
      <c r="W39" s="22">
        <v>11.409183915745437</v>
      </c>
      <c r="X39" s="22">
        <v>9.0739321730838114</v>
      </c>
      <c r="Y39" s="22">
        <v>6.9351459162636999</v>
      </c>
      <c r="Z39" s="22">
        <v>5.1640413003666836</v>
      </c>
      <c r="AA39" s="23">
        <v>3.766603004987779</v>
      </c>
      <c r="AC39">
        <v>5</v>
      </c>
      <c r="AD39" s="33">
        <v>3.766603004987779</v>
      </c>
      <c r="AE39" s="34">
        <v>5.1640413003666836</v>
      </c>
      <c r="AF39" s="34">
        <v>6.9351459162636999</v>
      </c>
      <c r="AG39" s="34">
        <v>9.0739321730838114</v>
      </c>
      <c r="AH39" s="34">
        <v>11.409183915745437</v>
      </c>
      <c r="AI39" s="34">
        <v>13.423529272151001</v>
      </c>
      <c r="AJ39" s="34">
        <v>14.260655906033456</v>
      </c>
      <c r="AK39" s="34">
        <v>13.423529272151001</v>
      </c>
      <c r="AL39" s="35">
        <v>11.409183915745437</v>
      </c>
      <c r="AM39" s="5">
        <v>9.0739321730838114</v>
      </c>
      <c r="AN39" s="5">
        <v>6.9351459162636999</v>
      </c>
    </row>
    <row r="40" spans="1:40" x14ac:dyDescent="0.3">
      <c r="A40">
        <v>10</v>
      </c>
      <c r="B40" s="6">
        <f t="shared" si="2"/>
        <v>4.3273959457190259</v>
      </c>
      <c r="C40" s="6">
        <f t="shared" si="2"/>
        <v>6.0505963591970797</v>
      </c>
      <c r="D40" s="6">
        <f t="shared" si="2"/>
        <v>8.3622640925657947</v>
      </c>
      <c r="E40" s="6">
        <f t="shared" si="2"/>
        <v>11.409183915745437</v>
      </c>
      <c r="F40" s="6">
        <f t="shared" si="2"/>
        <v>15.213338147509987</v>
      </c>
      <c r="G40" s="6">
        <f t="shared" si="2"/>
        <v>19.159295617295747</v>
      </c>
      <c r="H40" s="6">
        <f t="shared" si="2"/>
        <v>21.09334104975985</v>
      </c>
      <c r="I40" s="6">
        <f t="shared" si="2"/>
        <v>19.159295617295747</v>
      </c>
      <c r="J40" s="6">
        <f t="shared" si="2"/>
        <v>15.213338147509987</v>
      </c>
      <c r="K40" s="6">
        <f t="shared" si="2"/>
        <v>11.409183915745437</v>
      </c>
      <c r="L40" s="6">
        <f t="shared" si="2"/>
        <v>8.3622640925657947</v>
      </c>
      <c r="M40" s="6">
        <f t="shared" si="2"/>
        <v>6.0505963591970797</v>
      </c>
      <c r="N40" s="6">
        <f t="shared" si="2"/>
        <v>4.3273959457190259</v>
      </c>
      <c r="P40">
        <v>10</v>
      </c>
      <c r="Q40" s="6">
        <v>5.4942212068304741</v>
      </c>
      <c r="R40" s="6">
        <v>6.9351459162636999</v>
      </c>
      <c r="S40" s="21">
        <v>8.3622640925657947</v>
      </c>
      <c r="T40" s="22">
        <v>9.4695474266020554</v>
      </c>
      <c r="U40" s="22">
        <v>9.8961990801500335</v>
      </c>
      <c r="V40" s="22">
        <v>9.4695474266020554</v>
      </c>
      <c r="W40" s="22">
        <v>8.3622640925657947</v>
      </c>
      <c r="X40" s="22">
        <v>6.9351459162636999</v>
      </c>
      <c r="Y40" s="22">
        <v>5.4942212068304741</v>
      </c>
      <c r="Z40" s="22">
        <v>4.2066058963483997</v>
      </c>
      <c r="AA40" s="23">
        <v>3.1323472267333088</v>
      </c>
      <c r="AC40">
        <v>10</v>
      </c>
      <c r="AD40" s="33">
        <v>3.1323472267333088</v>
      </c>
      <c r="AE40" s="34">
        <v>4.2066058963483997</v>
      </c>
      <c r="AF40" s="34">
        <v>5.4942212068304741</v>
      </c>
      <c r="AG40" s="34">
        <v>6.9351459162636999</v>
      </c>
      <c r="AH40" s="34">
        <v>8.3622640925657947</v>
      </c>
      <c r="AI40" s="34">
        <v>9.4695474266020554</v>
      </c>
      <c r="AJ40" s="34">
        <v>9.8961990801500335</v>
      </c>
      <c r="AK40" s="34">
        <v>9.4695474266020554</v>
      </c>
      <c r="AL40" s="35">
        <v>8.3622640925657947</v>
      </c>
      <c r="AM40" s="5">
        <v>6.9351459162636999</v>
      </c>
      <c r="AN40" s="5">
        <v>5.4942212068304741</v>
      </c>
    </row>
    <row r="41" spans="1:40" x14ac:dyDescent="0.3">
      <c r="A41">
        <v>15</v>
      </c>
      <c r="B41" s="6">
        <f t="shared" si="2"/>
        <v>3.766603004987779</v>
      </c>
      <c r="C41" s="6">
        <f t="shared" si="2"/>
        <v>5.1640413003666836</v>
      </c>
      <c r="D41" s="6">
        <f t="shared" si="2"/>
        <v>6.9351459162636999</v>
      </c>
      <c r="E41" s="6">
        <f t="shared" si="2"/>
        <v>9.0739321730838114</v>
      </c>
      <c r="F41" s="6">
        <f t="shared" si="2"/>
        <v>11.409183915745437</v>
      </c>
      <c r="G41" s="6">
        <f t="shared" si="2"/>
        <v>13.423529272151001</v>
      </c>
      <c r="H41" s="6">
        <f t="shared" si="2"/>
        <v>14.260655906033456</v>
      </c>
      <c r="I41" s="6">
        <f t="shared" si="2"/>
        <v>13.423529272151001</v>
      </c>
      <c r="J41" s="6">
        <f t="shared" si="2"/>
        <v>11.409183915745437</v>
      </c>
      <c r="K41" s="6">
        <f t="shared" si="2"/>
        <v>9.0739321730838114</v>
      </c>
      <c r="L41" s="6">
        <f t="shared" si="2"/>
        <v>6.9351459162636999</v>
      </c>
      <c r="M41" s="6">
        <f t="shared" si="2"/>
        <v>5.1640413003666836</v>
      </c>
      <c r="N41" s="6">
        <f t="shared" si="2"/>
        <v>3.766603004987779</v>
      </c>
      <c r="P41">
        <v>15</v>
      </c>
      <c r="Q41" s="6">
        <v>4.2066058963483997</v>
      </c>
      <c r="R41" s="6">
        <v>5.1640413003666836</v>
      </c>
      <c r="S41" s="21">
        <v>6.0505963591970797</v>
      </c>
      <c r="T41" s="22">
        <v>6.6961949106248895</v>
      </c>
      <c r="U41" s="22">
        <v>6.9351459162636999</v>
      </c>
      <c r="V41" s="22">
        <v>6.6961949106248895</v>
      </c>
      <c r="W41" s="22">
        <v>6.0505963591970797</v>
      </c>
      <c r="X41" s="22">
        <v>5.1640413003666836</v>
      </c>
      <c r="Y41" s="22">
        <v>4.2066058963483997</v>
      </c>
      <c r="Z41" s="22">
        <v>3.2984150758877107</v>
      </c>
      <c r="AA41" s="23">
        <v>2.5032343442835909</v>
      </c>
      <c r="AC41">
        <v>15</v>
      </c>
      <c r="AD41" s="33">
        <v>2.5032343442835909</v>
      </c>
      <c r="AE41" s="34">
        <v>3.2984150758877107</v>
      </c>
      <c r="AF41" s="34">
        <v>4.2066058963483997</v>
      </c>
      <c r="AG41" s="34">
        <v>5.1640413003666836</v>
      </c>
      <c r="AH41" s="34">
        <v>6.0505963591970797</v>
      </c>
      <c r="AI41" s="34">
        <v>6.6961949106248895</v>
      </c>
      <c r="AJ41" s="34">
        <v>6.9351459162636999</v>
      </c>
      <c r="AK41" s="34">
        <v>6.6961949106248895</v>
      </c>
      <c r="AL41" s="35">
        <v>6.0505963591970797</v>
      </c>
      <c r="AM41" s="5">
        <v>5.1640413003666836</v>
      </c>
      <c r="AN41" s="5">
        <v>4.2066058963483997</v>
      </c>
    </row>
    <row r="42" spans="1:40" ht="15" thickBot="1" x14ac:dyDescent="0.35">
      <c r="A42">
        <v>20</v>
      </c>
      <c r="B42" s="6">
        <f t="shared" si="2"/>
        <v>3.1323472267333088</v>
      </c>
      <c r="C42" s="6">
        <f t="shared" si="2"/>
        <v>4.2066058963483997</v>
      </c>
      <c r="D42" s="6">
        <f t="shared" si="2"/>
        <v>5.4942212068304741</v>
      </c>
      <c r="E42" s="6">
        <f t="shared" si="2"/>
        <v>6.9351459162636999</v>
      </c>
      <c r="F42" s="6">
        <f t="shared" si="2"/>
        <v>8.3622640925657947</v>
      </c>
      <c r="G42" s="6">
        <f t="shared" si="2"/>
        <v>9.4695474266020554</v>
      </c>
      <c r="H42" s="6">
        <f t="shared" si="2"/>
        <v>9.8961990801500335</v>
      </c>
      <c r="I42" s="6">
        <f t="shared" si="2"/>
        <v>9.4695474266020554</v>
      </c>
      <c r="J42" s="6">
        <f t="shared" si="2"/>
        <v>8.3622640925657947</v>
      </c>
      <c r="K42" s="6">
        <f t="shared" si="2"/>
        <v>6.9351459162636999</v>
      </c>
      <c r="L42" s="6">
        <f t="shared" si="2"/>
        <v>5.4942212068304741</v>
      </c>
      <c r="M42" s="6">
        <f t="shared" si="2"/>
        <v>4.2066058963483997</v>
      </c>
      <c r="N42" s="6">
        <f t="shared" si="2"/>
        <v>3.1323472267333088</v>
      </c>
      <c r="P42">
        <v>20</v>
      </c>
      <c r="Q42" s="6">
        <v>3.1323472267333088</v>
      </c>
      <c r="R42" s="6">
        <v>3.766603004987779</v>
      </c>
      <c r="S42" s="25">
        <v>4.3273959457190259</v>
      </c>
      <c r="T42" s="26">
        <v>4.7198023567813649</v>
      </c>
      <c r="U42" s="26">
        <v>4.8616459308300364</v>
      </c>
      <c r="V42" s="26">
        <v>4.7198023567813649</v>
      </c>
      <c r="W42" s="26">
        <v>4.3273959457190259</v>
      </c>
      <c r="X42" s="26">
        <v>3.766603004987779</v>
      </c>
      <c r="Y42" s="26">
        <v>3.1323472267333088</v>
      </c>
      <c r="Z42" s="26">
        <v>2.5032343442835909</v>
      </c>
      <c r="AA42" s="27">
        <v>1.9306109412777346</v>
      </c>
      <c r="AC42">
        <v>20</v>
      </c>
      <c r="AD42" s="38">
        <v>1.9306109412777346</v>
      </c>
      <c r="AE42" s="39">
        <v>2.5032343442835909</v>
      </c>
      <c r="AF42" s="39">
        <v>3.1323472267333088</v>
      </c>
      <c r="AG42" s="39">
        <v>3.766603004987779</v>
      </c>
      <c r="AH42" s="39">
        <v>4.3273959457190259</v>
      </c>
      <c r="AI42" s="39">
        <v>4.7198023567813649</v>
      </c>
      <c r="AJ42" s="39">
        <v>4.8616459308300364</v>
      </c>
      <c r="AK42" s="39">
        <v>4.7198023567813649</v>
      </c>
      <c r="AL42" s="40">
        <v>4.3273959457190259</v>
      </c>
      <c r="AM42" s="5">
        <v>3.766603004987779</v>
      </c>
      <c r="AN42" s="5">
        <v>3.1323472267333088</v>
      </c>
    </row>
    <row r="43" spans="1:40" x14ac:dyDescent="0.3">
      <c r="A43">
        <v>25</v>
      </c>
      <c r="B43" s="6">
        <f t="shared" si="2"/>
        <v>2.5032343442835909</v>
      </c>
      <c r="C43" s="6">
        <f t="shared" si="2"/>
        <v>3.2984150758877107</v>
      </c>
      <c r="D43" s="6">
        <f t="shared" si="2"/>
        <v>4.2066058963483997</v>
      </c>
      <c r="E43" s="6">
        <f t="shared" si="2"/>
        <v>5.1640413003666836</v>
      </c>
      <c r="F43" s="6">
        <f t="shared" si="2"/>
        <v>6.0505963591970797</v>
      </c>
      <c r="G43" s="6">
        <f t="shared" si="2"/>
        <v>6.6961949106248895</v>
      </c>
      <c r="H43" s="6">
        <f t="shared" si="2"/>
        <v>6.9351459162636999</v>
      </c>
      <c r="I43" s="6">
        <f t="shared" si="2"/>
        <v>6.6961949106248895</v>
      </c>
      <c r="J43" s="6">
        <f t="shared" si="2"/>
        <v>6.0505963591970797</v>
      </c>
      <c r="K43" s="6">
        <f t="shared" si="2"/>
        <v>5.1640413003666836</v>
      </c>
      <c r="L43" s="6">
        <f t="shared" si="2"/>
        <v>4.2066058963483997</v>
      </c>
      <c r="M43" s="6">
        <f t="shared" si="2"/>
        <v>3.2984150758877107</v>
      </c>
      <c r="N43" s="6">
        <f t="shared" si="2"/>
        <v>2.5032343442835909</v>
      </c>
    </row>
    <row r="44" spans="1:40" x14ac:dyDescent="0.3">
      <c r="A44">
        <v>30</v>
      </c>
      <c r="B44" s="6">
        <f t="shared" si="2"/>
        <v>1.9306109412777346</v>
      </c>
      <c r="C44" s="6">
        <f t="shared" si="2"/>
        <v>2.5032343442835909</v>
      </c>
      <c r="D44" s="6">
        <f t="shared" si="2"/>
        <v>3.1323472267333088</v>
      </c>
      <c r="E44" s="6">
        <f t="shared" si="2"/>
        <v>3.766603004987779</v>
      </c>
      <c r="F44" s="6">
        <f t="shared" si="2"/>
        <v>4.3273959457190259</v>
      </c>
      <c r="G44" s="6">
        <f t="shared" si="2"/>
        <v>4.7198023567813649</v>
      </c>
      <c r="H44" s="6">
        <f t="shared" si="2"/>
        <v>4.8616459308300364</v>
      </c>
      <c r="I44" s="6">
        <f t="shared" si="2"/>
        <v>4.7198023567813649</v>
      </c>
      <c r="J44" s="6">
        <f t="shared" si="2"/>
        <v>4.3273959457190259</v>
      </c>
      <c r="K44" s="6">
        <f t="shared" si="2"/>
        <v>3.766603004987779</v>
      </c>
      <c r="L44" s="6">
        <f t="shared" si="2"/>
        <v>3.1323472267333088</v>
      </c>
      <c r="M44" s="6">
        <f t="shared" si="2"/>
        <v>2.5032343442835909</v>
      </c>
      <c r="N44" s="6">
        <f t="shared" si="2"/>
        <v>1.9306109412777346</v>
      </c>
    </row>
    <row r="46" spans="1:40" x14ac:dyDescent="0.3">
      <c r="A46" t="s">
        <v>8</v>
      </c>
    </row>
    <row r="47" spans="1:40" x14ac:dyDescent="0.3">
      <c r="A47" t="s">
        <v>7</v>
      </c>
      <c r="D47">
        <v>-20</v>
      </c>
      <c r="E47">
        <v>-15</v>
      </c>
      <c r="F47">
        <v>-10</v>
      </c>
      <c r="G47">
        <v>-5</v>
      </c>
      <c r="H47">
        <v>0</v>
      </c>
      <c r="I47">
        <v>5</v>
      </c>
      <c r="J47">
        <v>10</v>
      </c>
      <c r="K47">
        <v>15</v>
      </c>
      <c r="L47">
        <v>20</v>
      </c>
      <c r="P47" t="s">
        <v>11</v>
      </c>
      <c r="AC47" t="s">
        <v>10</v>
      </c>
    </row>
    <row r="48" spans="1:40" x14ac:dyDescent="0.3">
      <c r="A48">
        <v>-20</v>
      </c>
      <c r="D48" s="6">
        <f>D34</f>
        <v>5.4942212068304741</v>
      </c>
      <c r="E48" s="6"/>
      <c r="F48" s="6">
        <f>F34</f>
        <v>8.3622640925657947</v>
      </c>
      <c r="G48" s="6"/>
      <c r="H48" s="6">
        <f>H34</f>
        <v>9.8961990801500335</v>
      </c>
      <c r="I48" s="6"/>
      <c r="J48" s="6">
        <f>J34</f>
        <v>8.3622640925657947</v>
      </c>
      <c r="K48" s="6"/>
      <c r="L48" s="6">
        <f>L34</f>
        <v>5.4942212068304741</v>
      </c>
      <c r="M48" s="6"/>
      <c r="N48" s="6"/>
      <c r="P48" t="s">
        <v>7</v>
      </c>
      <c r="Q48">
        <v>-30</v>
      </c>
      <c r="R48">
        <v>-25</v>
      </c>
      <c r="S48">
        <v>-20</v>
      </c>
      <c r="T48">
        <v>-15</v>
      </c>
      <c r="U48">
        <v>-10</v>
      </c>
      <c r="V48">
        <v>-5</v>
      </c>
      <c r="W48">
        <v>0</v>
      </c>
      <c r="X48">
        <v>5</v>
      </c>
      <c r="Y48">
        <v>10</v>
      </c>
      <c r="Z48">
        <v>15</v>
      </c>
      <c r="AA48">
        <v>20</v>
      </c>
      <c r="AC48" t="s">
        <v>7</v>
      </c>
      <c r="AD48" s="5">
        <v>-20</v>
      </c>
      <c r="AE48" s="5">
        <v>-15</v>
      </c>
      <c r="AF48" s="5">
        <v>-10</v>
      </c>
      <c r="AG48" s="5">
        <v>-5</v>
      </c>
      <c r="AH48" s="5">
        <v>0</v>
      </c>
      <c r="AI48" s="5">
        <v>5</v>
      </c>
      <c r="AJ48" s="5">
        <v>10</v>
      </c>
      <c r="AK48" s="5">
        <v>15</v>
      </c>
      <c r="AL48" s="5">
        <v>20</v>
      </c>
      <c r="AM48" s="5">
        <v>25</v>
      </c>
      <c r="AN48" s="5">
        <v>30</v>
      </c>
    </row>
    <row r="49" spans="1:40" x14ac:dyDescent="0.3">
      <c r="A49">
        <v>-15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P49">
        <v>-30</v>
      </c>
      <c r="Q49">
        <v>3.1323472267333088</v>
      </c>
      <c r="R49">
        <v>3.766603004987779</v>
      </c>
      <c r="S49">
        <v>4.3273959457190259</v>
      </c>
      <c r="T49">
        <v>4.7198023567813649</v>
      </c>
      <c r="U49">
        <v>4.8616459308300364</v>
      </c>
      <c r="V49">
        <v>4.7198023567813649</v>
      </c>
      <c r="W49">
        <v>4.3273959457190259</v>
      </c>
      <c r="X49">
        <v>3.766603004987779</v>
      </c>
      <c r="Y49">
        <v>3.1323472267333088</v>
      </c>
      <c r="Z49">
        <v>2.5032343442835909</v>
      </c>
      <c r="AA49">
        <v>1.9306109412777346</v>
      </c>
      <c r="AC49">
        <v>-30</v>
      </c>
      <c r="AD49" s="5">
        <v>1.9306109412777346</v>
      </c>
      <c r="AE49" s="5">
        <v>2.5032343442835909</v>
      </c>
      <c r="AF49" s="5">
        <v>3.1323472267333088</v>
      </c>
      <c r="AG49" s="5">
        <v>3.766603004987779</v>
      </c>
      <c r="AH49" s="5">
        <v>4.3273959457190259</v>
      </c>
      <c r="AI49" s="5">
        <v>4.7198023567813649</v>
      </c>
      <c r="AJ49" s="5">
        <v>4.8616459308300364</v>
      </c>
      <c r="AK49" s="5">
        <v>4.7198023567813649</v>
      </c>
      <c r="AL49" s="5">
        <v>4.3273959457190259</v>
      </c>
      <c r="AM49" s="5">
        <v>3.766603004987779</v>
      </c>
      <c r="AN49" s="5">
        <v>3.1323472267333088</v>
      </c>
    </row>
    <row r="50" spans="1:40" ht="15" thickBot="1" x14ac:dyDescent="0.35">
      <c r="A50">
        <v>-10</v>
      </c>
      <c r="D50" s="6">
        <f>D36</f>
        <v>8.3622640925657947</v>
      </c>
      <c r="E50" s="6"/>
      <c r="F50" s="6">
        <f>F36</f>
        <v>15.213338147509987</v>
      </c>
      <c r="G50" s="6"/>
      <c r="H50" s="6">
        <f>H36</f>
        <v>21.09334104975985</v>
      </c>
      <c r="I50" s="6"/>
      <c r="J50" s="6">
        <f>J36</f>
        <v>15.213338147509987</v>
      </c>
      <c r="K50" s="6"/>
      <c r="L50" s="6">
        <f>L36</f>
        <v>8.3622640925657947</v>
      </c>
      <c r="M50" s="6"/>
      <c r="N50" s="6"/>
      <c r="P50">
        <v>-25</v>
      </c>
      <c r="Q50">
        <v>4.2066058963483997</v>
      </c>
      <c r="R50">
        <v>5.1640413003666836</v>
      </c>
      <c r="S50">
        <v>6.0505963591970797</v>
      </c>
      <c r="T50">
        <v>6.6961949106248895</v>
      </c>
      <c r="U50">
        <v>6.9351459162636999</v>
      </c>
      <c r="V50">
        <v>6.6961949106248895</v>
      </c>
      <c r="W50">
        <v>6.0505963591970797</v>
      </c>
      <c r="X50">
        <v>5.1640413003666836</v>
      </c>
      <c r="Y50">
        <v>4.2066058963483997</v>
      </c>
      <c r="Z50">
        <v>3.2984150758877107</v>
      </c>
      <c r="AA50">
        <v>2.5032343442835909</v>
      </c>
      <c r="AC50">
        <v>-25</v>
      </c>
      <c r="AD50" s="5">
        <v>2.5032343442835909</v>
      </c>
      <c r="AE50" s="5">
        <v>3.2984150758877107</v>
      </c>
      <c r="AF50" s="5">
        <v>4.2066058963483997</v>
      </c>
      <c r="AG50" s="5">
        <v>5.1640413003666836</v>
      </c>
      <c r="AH50" s="5">
        <v>6.0505963591970797</v>
      </c>
      <c r="AI50" s="5">
        <v>6.6961949106248895</v>
      </c>
      <c r="AJ50" s="5">
        <v>6.9351459162636999</v>
      </c>
      <c r="AK50" s="5">
        <v>6.6961949106248895</v>
      </c>
      <c r="AL50" s="5">
        <v>6.0505963591970797</v>
      </c>
      <c r="AM50" s="5">
        <v>5.1640413003666836</v>
      </c>
      <c r="AN50" s="5">
        <v>4.2066058963483997</v>
      </c>
    </row>
    <row r="51" spans="1:40" x14ac:dyDescent="0.3">
      <c r="A51">
        <v>-5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P51">
        <v>-20</v>
      </c>
      <c r="Q51">
        <v>5.4942212068304741</v>
      </c>
      <c r="R51">
        <v>6.9351459162636999</v>
      </c>
      <c r="S51" s="8">
        <v>8.3622640925657947</v>
      </c>
      <c r="T51" s="9">
        <v>9.4695474266020554</v>
      </c>
      <c r="U51" s="9">
        <v>9.8961990801500335</v>
      </c>
      <c r="V51" s="9">
        <v>9.4695474266020554</v>
      </c>
      <c r="W51" s="9">
        <v>8.3622640925657947</v>
      </c>
      <c r="X51" s="9">
        <v>6.9351459162636999</v>
      </c>
      <c r="Y51" s="9">
        <v>5.4942212068304741</v>
      </c>
      <c r="Z51" s="9">
        <v>4.2066058963483997</v>
      </c>
      <c r="AA51" s="10">
        <v>3.1323472267333088</v>
      </c>
      <c r="AC51">
        <v>-20</v>
      </c>
      <c r="AD51" s="30">
        <v>3.1323472267333088</v>
      </c>
      <c r="AE51" s="31">
        <v>4.2066058963483997</v>
      </c>
      <c r="AF51" s="31">
        <v>5.4942212068304741</v>
      </c>
      <c r="AG51" s="31">
        <v>6.9351459162636999</v>
      </c>
      <c r="AH51" s="31">
        <v>8.3622640925657947</v>
      </c>
      <c r="AI51" s="31">
        <v>9.4695474266020554</v>
      </c>
      <c r="AJ51" s="31">
        <v>9.8961990801500335</v>
      </c>
      <c r="AK51" s="31">
        <v>9.4695474266020554</v>
      </c>
      <c r="AL51" s="32">
        <v>8.3622640925657947</v>
      </c>
      <c r="AM51" s="5">
        <v>6.9351459162636999</v>
      </c>
      <c r="AN51" s="5">
        <v>5.4942212068304741</v>
      </c>
    </row>
    <row r="52" spans="1:40" x14ac:dyDescent="0.3">
      <c r="A52">
        <v>0</v>
      </c>
      <c r="D52" s="6">
        <f>D38</f>
        <v>9.8961990801500335</v>
      </c>
      <c r="E52" s="6"/>
      <c r="F52" s="6">
        <f>F38</f>
        <v>21.09334104975985</v>
      </c>
      <c r="G52" s="6"/>
      <c r="H52" s="6">
        <f>H38+(J38+L38+N38)*4+(J36+L34+N32)*4+(J34+J32+L32)*8</f>
        <v>433.69818670992322</v>
      </c>
      <c r="I52" s="6"/>
      <c r="J52" s="6">
        <f>J38</f>
        <v>21.09334104975985</v>
      </c>
      <c r="K52" s="6"/>
      <c r="L52" s="6">
        <f>L38</f>
        <v>9.8961990801500335</v>
      </c>
      <c r="M52" s="6"/>
      <c r="N52" s="6"/>
      <c r="P52">
        <v>-15</v>
      </c>
      <c r="Q52">
        <v>6.9351459162636999</v>
      </c>
      <c r="R52">
        <v>9.0739321730838114</v>
      </c>
      <c r="S52" s="11">
        <v>11.409183915745437</v>
      </c>
      <c r="T52" s="12">
        <v>13.423529272151001</v>
      </c>
      <c r="U52" s="12">
        <v>14.260655906033456</v>
      </c>
      <c r="V52" s="12">
        <v>13.423529272151001</v>
      </c>
      <c r="W52" s="12">
        <v>11.409183915745437</v>
      </c>
      <c r="X52" s="12">
        <v>9.0739321730838114</v>
      </c>
      <c r="Y52" s="12">
        <v>6.9351459162636999</v>
      </c>
      <c r="Z52" s="12">
        <v>5.1640413003666836</v>
      </c>
      <c r="AA52" s="13">
        <v>3.766603004987779</v>
      </c>
      <c r="AC52">
        <v>-15</v>
      </c>
      <c r="AD52" s="33">
        <v>3.766603004987779</v>
      </c>
      <c r="AE52" s="34">
        <v>5.1640413003666836</v>
      </c>
      <c r="AF52" s="34">
        <v>6.9351459162636999</v>
      </c>
      <c r="AG52" s="34">
        <v>9.0739321730838114</v>
      </c>
      <c r="AH52" s="34">
        <v>11.409183915745437</v>
      </c>
      <c r="AI52" s="34">
        <v>13.423529272151001</v>
      </c>
      <c r="AJ52" s="34">
        <v>14.260655906033456</v>
      </c>
      <c r="AK52" s="34">
        <v>13.423529272151001</v>
      </c>
      <c r="AL52" s="35">
        <v>11.409183915745437</v>
      </c>
      <c r="AM52" s="5">
        <v>9.0739321730838114</v>
      </c>
      <c r="AN52" s="5">
        <v>6.9351459162636999</v>
      </c>
    </row>
    <row r="53" spans="1:40" x14ac:dyDescent="0.3">
      <c r="A53">
        <v>5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P53">
        <v>-10</v>
      </c>
      <c r="Q53">
        <v>8.3622640925657947</v>
      </c>
      <c r="R53">
        <v>11.409183915745437</v>
      </c>
      <c r="S53" s="11">
        <v>15.213338147509987</v>
      </c>
      <c r="T53" s="12">
        <v>19.159295617295747</v>
      </c>
      <c r="U53" s="12">
        <v>21.09334104975985</v>
      </c>
      <c r="V53" s="12">
        <v>19.159295617295747</v>
      </c>
      <c r="W53" s="12">
        <v>15.213338147509987</v>
      </c>
      <c r="X53" s="12">
        <v>11.409183915745437</v>
      </c>
      <c r="Y53" s="12">
        <v>8.3622640925657947</v>
      </c>
      <c r="Z53" s="12">
        <v>6.0505963591970797</v>
      </c>
      <c r="AA53" s="13">
        <v>4.3273959457190259</v>
      </c>
      <c r="AC53">
        <v>-10</v>
      </c>
      <c r="AD53" s="33">
        <v>4.3273959457190259</v>
      </c>
      <c r="AE53" s="34">
        <v>6.0505963591970797</v>
      </c>
      <c r="AF53" s="34">
        <v>8.3622640925657947</v>
      </c>
      <c r="AG53" s="34">
        <v>11.409183915745437</v>
      </c>
      <c r="AH53" s="34">
        <v>15.213338147509987</v>
      </c>
      <c r="AI53" s="34">
        <v>19.159295617295747</v>
      </c>
      <c r="AJ53" s="34">
        <v>21.09334104975985</v>
      </c>
      <c r="AK53" s="34">
        <v>19.159295617295747</v>
      </c>
      <c r="AL53" s="35">
        <v>15.213338147509987</v>
      </c>
      <c r="AM53" s="5">
        <v>11.409183915745437</v>
      </c>
      <c r="AN53" s="5">
        <v>8.3622640925657947</v>
      </c>
    </row>
    <row r="54" spans="1:40" x14ac:dyDescent="0.3">
      <c r="A54">
        <v>10</v>
      </c>
      <c r="D54" s="6">
        <f>D40</f>
        <v>8.3622640925657947</v>
      </c>
      <c r="E54" s="6"/>
      <c r="F54" s="6">
        <f>F40</f>
        <v>15.213338147509987</v>
      </c>
      <c r="G54" s="6"/>
      <c r="H54" s="6">
        <f>H40</f>
        <v>21.09334104975985</v>
      </c>
      <c r="I54" s="6"/>
      <c r="J54" s="6">
        <f>J40</f>
        <v>15.213338147509987</v>
      </c>
      <c r="K54" s="6"/>
      <c r="L54" s="6">
        <f>L40</f>
        <v>8.3622640925657947</v>
      </c>
      <c r="M54" s="6"/>
      <c r="N54" s="6"/>
      <c r="P54">
        <v>-5</v>
      </c>
      <c r="Q54">
        <v>9.4695474266020554</v>
      </c>
      <c r="R54">
        <v>13.423529272151001</v>
      </c>
      <c r="S54" s="11">
        <v>19.159295617295747</v>
      </c>
      <c r="T54" s="12">
        <v>27.228261151653541</v>
      </c>
      <c r="U54" s="12">
        <v>33.402341088101032</v>
      </c>
      <c r="V54" s="12">
        <v>27.228261151653541</v>
      </c>
      <c r="W54" s="12">
        <v>19.159295617295747</v>
      </c>
      <c r="X54" s="12">
        <v>13.423529272151001</v>
      </c>
      <c r="Y54" s="12">
        <v>9.4695474266020554</v>
      </c>
      <c r="Z54" s="12">
        <v>6.6961949106248895</v>
      </c>
      <c r="AA54" s="13">
        <v>4.7198023567813649</v>
      </c>
      <c r="AC54">
        <v>-5</v>
      </c>
      <c r="AD54" s="33">
        <v>4.7198023567813649</v>
      </c>
      <c r="AE54" s="34">
        <v>6.6961949106248895</v>
      </c>
      <c r="AF54" s="34">
        <v>9.4695474266020554</v>
      </c>
      <c r="AG54" s="34">
        <v>13.423529272151001</v>
      </c>
      <c r="AH54" s="34">
        <v>19.159295617295747</v>
      </c>
      <c r="AI54" s="34">
        <v>27.228261151653541</v>
      </c>
      <c r="AJ54" s="34">
        <v>33.402341088101032</v>
      </c>
      <c r="AK54" s="34">
        <v>27.228261151653541</v>
      </c>
      <c r="AL54" s="35">
        <v>19.159295617295747</v>
      </c>
      <c r="AM54" s="5">
        <v>13.423529272151001</v>
      </c>
      <c r="AN54" s="5">
        <v>9.4695474266020554</v>
      </c>
    </row>
    <row r="55" spans="1:40" x14ac:dyDescent="0.3">
      <c r="A55">
        <v>15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P55">
        <v>0</v>
      </c>
      <c r="Q55">
        <v>9.8961990801500335</v>
      </c>
      <c r="R55">
        <v>14.260655906033456</v>
      </c>
      <c r="S55" s="11">
        <v>21.09334104975985</v>
      </c>
      <c r="T55" s="12">
        <v>33.402341088101032</v>
      </c>
      <c r="U55" s="14">
        <v>73.164703164345738</v>
      </c>
      <c r="V55" s="12">
        <v>33.402341088101032</v>
      </c>
      <c r="W55" s="29">
        <v>21.0933410497599</v>
      </c>
      <c r="X55" s="12">
        <v>14.260655906033456</v>
      </c>
      <c r="Y55" s="12">
        <v>9.8961990801500335</v>
      </c>
      <c r="Z55" s="12">
        <v>6.9351459162636999</v>
      </c>
      <c r="AA55" s="13">
        <v>4.8616459308300364</v>
      </c>
      <c r="AC55">
        <v>0</v>
      </c>
      <c r="AD55" s="33">
        <v>4.8616459308300364</v>
      </c>
      <c r="AE55" s="34">
        <v>6.9351459162636999</v>
      </c>
      <c r="AF55" s="34">
        <v>9.8961990801500335</v>
      </c>
      <c r="AG55" s="34">
        <v>14.260655906033456</v>
      </c>
      <c r="AH55" s="37">
        <v>21.09334104975985</v>
      </c>
      <c r="AI55" s="34">
        <v>33.402341088101032</v>
      </c>
      <c r="AJ55" s="36">
        <v>73.164703164345696</v>
      </c>
      <c r="AK55" s="34">
        <v>33.402341088101032</v>
      </c>
      <c r="AL55" s="35">
        <v>21.09334104975985</v>
      </c>
      <c r="AM55" s="5">
        <v>14.260655906033456</v>
      </c>
      <c r="AN55" s="5">
        <v>9.8961990801500335</v>
      </c>
    </row>
    <row r="56" spans="1:40" x14ac:dyDescent="0.3">
      <c r="A56">
        <v>20</v>
      </c>
      <c r="D56" s="6">
        <f>D42</f>
        <v>5.4942212068304741</v>
      </c>
      <c r="E56" s="6"/>
      <c r="F56" s="6">
        <f>F42</f>
        <v>8.3622640925657947</v>
      </c>
      <c r="G56" s="6"/>
      <c r="H56" s="6">
        <f>H42</f>
        <v>9.8961990801500335</v>
      </c>
      <c r="I56" s="6"/>
      <c r="J56" s="6">
        <f>J42</f>
        <v>8.3622640925657947</v>
      </c>
      <c r="K56" s="6"/>
      <c r="L56" s="6">
        <f>L42</f>
        <v>5.4942212068304741</v>
      </c>
      <c r="M56" s="6"/>
      <c r="N56" s="6"/>
      <c r="P56">
        <v>5</v>
      </c>
      <c r="Q56">
        <v>9.4695474266020554</v>
      </c>
      <c r="R56">
        <v>13.423529272151001</v>
      </c>
      <c r="S56" s="11">
        <v>19.159295617295747</v>
      </c>
      <c r="T56" s="12">
        <v>27.228261151653541</v>
      </c>
      <c r="U56" s="12">
        <v>33.402341088101032</v>
      </c>
      <c r="V56" s="12">
        <v>27.228261151653541</v>
      </c>
      <c r="W56" s="12">
        <v>19.159295617295747</v>
      </c>
      <c r="X56" s="12">
        <v>13.423529272151001</v>
      </c>
      <c r="Y56" s="12">
        <v>9.4695474266020554</v>
      </c>
      <c r="Z56" s="12">
        <v>6.6961949106248895</v>
      </c>
      <c r="AA56" s="13">
        <v>4.7198023567813649</v>
      </c>
      <c r="AC56">
        <v>5</v>
      </c>
      <c r="AD56" s="33">
        <v>4.7198023567813649</v>
      </c>
      <c r="AE56" s="34">
        <v>6.6961949106248895</v>
      </c>
      <c r="AF56" s="34">
        <v>9.4695474266020554</v>
      </c>
      <c r="AG56" s="34">
        <v>13.423529272151001</v>
      </c>
      <c r="AH56" s="34">
        <v>19.159295617295747</v>
      </c>
      <c r="AI56" s="34">
        <v>27.228261151653541</v>
      </c>
      <c r="AJ56" s="34">
        <v>33.402341088101032</v>
      </c>
      <c r="AK56" s="34">
        <v>27.228261151653541</v>
      </c>
      <c r="AL56" s="35">
        <v>19.159295617295747</v>
      </c>
      <c r="AM56" s="5">
        <v>13.423529272151001</v>
      </c>
      <c r="AN56" s="5">
        <v>9.4695474266020554</v>
      </c>
    </row>
    <row r="57" spans="1:40" x14ac:dyDescent="0.3">
      <c r="P57">
        <v>10</v>
      </c>
      <c r="Q57">
        <v>8.3622640925657947</v>
      </c>
      <c r="R57">
        <v>11.409183915745437</v>
      </c>
      <c r="S57" s="11">
        <v>15.213338147509987</v>
      </c>
      <c r="T57" s="12">
        <v>19.159295617295747</v>
      </c>
      <c r="U57" s="12">
        <v>21.09334104975985</v>
      </c>
      <c r="V57" s="12">
        <v>19.159295617295747</v>
      </c>
      <c r="W57" s="12">
        <v>15.213338147509987</v>
      </c>
      <c r="X57" s="12">
        <v>11.409183915745437</v>
      </c>
      <c r="Y57" s="12">
        <v>8.3622640925657947</v>
      </c>
      <c r="Z57" s="12">
        <v>6.0505963591970797</v>
      </c>
      <c r="AA57" s="13">
        <v>4.3273959457190259</v>
      </c>
      <c r="AC57">
        <v>10</v>
      </c>
      <c r="AD57" s="33">
        <v>4.3273959457190259</v>
      </c>
      <c r="AE57" s="34">
        <v>6.0505963591970797</v>
      </c>
      <c r="AF57" s="34">
        <v>8.3622640925657947</v>
      </c>
      <c r="AG57" s="34">
        <v>11.409183915745437</v>
      </c>
      <c r="AH57" s="34">
        <v>15.213338147509987</v>
      </c>
      <c r="AI57" s="34">
        <v>19.159295617295747</v>
      </c>
      <c r="AJ57" s="34">
        <v>21.09334104975985</v>
      </c>
      <c r="AK57" s="34">
        <v>19.159295617295747</v>
      </c>
      <c r="AL57" s="35">
        <v>15.213338147509987</v>
      </c>
      <c r="AM57" s="5">
        <v>11.409183915745437</v>
      </c>
      <c r="AN57" s="5">
        <v>8.3622640925657947</v>
      </c>
    </row>
    <row r="58" spans="1:40" x14ac:dyDescent="0.3">
      <c r="P58">
        <v>15</v>
      </c>
      <c r="Q58">
        <v>6.9351459162636999</v>
      </c>
      <c r="R58">
        <v>9.0739321730838114</v>
      </c>
      <c r="S58" s="11">
        <v>11.409183915745437</v>
      </c>
      <c r="T58" s="12">
        <v>13.423529272151001</v>
      </c>
      <c r="U58" s="12">
        <v>14.260655906033456</v>
      </c>
      <c r="V58" s="12">
        <v>13.423529272151001</v>
      </c>
      <c r="W58" s="12">
        <v>11.409183915745437</v>
      </c>
      <c r="X58" s="12">
        <v>9.0739321730838114</v>
      </c>
      <c r="Y58" s="12">
        <v>6.9351459162636999</v>
      </c>
      <c r="Z58" s="12">
        <v>5.1640413003666836</v>
      </c>
      <c r="AA58" s="13">
        <v>3.766603004987779</v>
      </c>
      <c r="AC58">
        <v>15</v>
      </c>
      <c r="AD58" s="33">
        <v>3.766603004987779</v>
      </c>
      <c r="AE58" s="34">
        <v>5.1640413003666836</v>
      </c>
      <c r="AF58" s="34">
        <v>6.9351459162636999</v>
      </c>
      <c r="AG58" s="34">
        <v>9.0739321730838114</v>
      </c>
      <c r="AH58" s="34">
        <v>11.409183915745437</v>
      </c>
      <c r="AI58" s="34">
        <v>13.423529272151001</v>
      </c>
      <c r="AJ58" s="34">
        <v>14.260655906033456</v>
      </c>
      <c r="AK58" s="34">
        <v>13.423529272151001</v>
      </c>
      <c r="AL58" s="35">
        <v>11.409183915745437</v>
      </c>
      <c r="AM58" s="5">
        <v>9.0739321730838114</v>
      </c>
      <c r="AN58" s="5">
        <v>6.9351459162636999</v>
      </c>
    </row>
    <row r="59" spans="1:40" ht="15" thickBot="1" x14ac:dyDescent="0.35">
      <c r="A59" t="s">
        <v>9</v>
      </c>
      <c r="P59">
        <v>20</v>
      </c>
      <c r="Q59">
        <v>5.4942212068304741</v>
      </c>
      <c r="R59">
        <v>6.9351459162636999</v>
      </c>
      <c r="S59" s="15">
        <v>8.3622640925657947</v>
      </c>
      <c r="T59" s="16">
        <v>9.4695474266020554</v>
      </c>
      <c r="U59" s="16">
        <v>9.8961990801500335</v>
      </c>
      <c r="V59" s="16">
        <v>9.4695474266020554</v>
      </c>
      <c r="W59" s="16">
        <v>8.3622640925657947</v>
      </c>
      <c r="X59" s="16">
        <v>6.9351459162636999</v>
      </c>
      <c r="Y59" s="16">
        <v>5.4942212068304741</v>
      </c>
      <c r="Z59" s="16">
        <v>4.2066058963483997</v>
      </c>
      <c r="AA59" s="17">
        <v>3.1323472267333088</v>
      </c>
      <c r="AC59">
        <v>20</v>
      </c>
      <c r="AD59" s="38">
        <v>3.1323472267333088</v>
      </c>
      <c r="AE59" s="39">
        <v>4.2066058963483997</v>
      </c>
      <c r="AF59" s="39">
        <v>5.4942212068304741</v>
      </c>
      <c r="AG59" s="39">
        <v>6.9351459162636999</v>
      </c>
      <c r="AH59" s="39">
        <v>8.3622640925657947</v>
      </c>
      <c r="AI59" s="39">
        <v>9.4695474266020554</v>
      </c>
      <c r="AJ59" s="39">
        <v>9.8961990801500335</v>
      </c>
      <c r="AK59" s="39">
        <v>9.4695474266020554</v>
      </c>
      <c r="AL59" s="40">
        <v>8.3622640925657947</v>
      </c>
      <c r="AM59" s="5">
        <v>6.9351459162636999</v>
      </c>
      <c r="AN59" s="5">
        <v>5.4942212068304741</v>
      </c>
    </row>
    <row r="60" spans="1:40" x14ac:dyDescent="0.3">
      <c r="A60" t="s">
        <v>7</v>
      </c>
      <c r="D60">
        <v>-20</v>
      </c>
      <c r="E60">
        <v>-15</v>
      </c>
      <c r="F60">
        <v>-10</v>
      </c>
      <c r="G60">
        <v>-5</v>
      </c>
      <c r="H60">
        <v>0</v>
      </c>
      <c r="I60">
        <v>5</v>
      </c>
      <c r="J60">
        <v>10</v>
      </c>
      <c r="K60">
        <v>15</v>
      </c>
      <c r="L60">
        <v>20</v>
      </c>
      <c r="P60">
        <v>25</v>
      </c>
      <c r="Q60">
        <v>4.2066058963483997</v>
      </c>
      <c r="R60">
        <v>5.1640413003666836</v>
      </c>
      <c r="S60">
        <v>6.0505963591970797</v>
      </c>
      <c r="T60">
        <v>6.6961949106248895</v>
      </c>
      <c r="U60">
        <v>6.9351459162636999</v>
      </c>
      <c r="V60">
        <v>6.6961949106248895</v>
      </c>
      <c r="W60">
        <v>6.0505963591970797</v>
      </c>
      <c r="X60">
        <v>5.1640413003666836</v>
      </c>
      <c r="Y60">
        <v>4.2066058963483997</v>
      </c>
      <c r="Z60">
        <v>3.2984150758877107</v>
      </c>
      <c r="AA60">
        <v>2.5032343442835909</v>
      </c>
      <c r="AC60">
        <v>25</v>
      </c>
      <c r="AD60" s="5">
        <v>2.5032343442835909</v>
      </c>
      <c r="AE60" s="5">
        <v>3.2984150758877107</v>
      </c>
      <c r="AF60" s="5">
        <v>4.2066058963483997</v>
      </c>
      <c r="AG60" s="5">
        <v>5.1640413003666836</v>
      </c>
      <c r="AH60" s="5">
        <v>6.0505963591970797</v>
      </c>
      <c r="AI60" s="5">
        <v>6.6961949106248895</v>
      </c>
      <c r="AJ60" s="5">
        <v>6.9351459162636999</v>
      </c>
      <c r="AK60" s="5">
        <v>6.6961949106248895</v>
      </c>
      <c r="AL60" s="5">
        <v>6.0505963591970797</v>
      </c>
      <c r="AM60" s="5">
        <v>5.1640413003666836</v>
      </c>
      <c r="AN60" s="5">
        <v>4.2066058963483997</v>
      </c>
    </row>
    <row r="61" spans="1:40" x14ac:dyDescent="0.3">
      <c r="A61">
        <v>-20</v>
      </c>
      <c r="D61" s="6">
        <f>D49</f>
        <v>0</v>
      </c>
      <c r="E61" s="6"/>
      <c r="F61" s="6">
        <f>F49</f>
        <v>0</v>
      </c>
      <c r="G61" s="6"/>
      <c r="H61" s="6">
        <f>H49</f>
        <v>0</v>
      </c>
      <c r="I61" s="6"/>
      <c r="J61" s="6">
        <f>J49</f>
        <v>0</v>
      </c>
      <c r="K61" s="6"/>
      <c r="L61" s="6">
        <f>L49</f>
        <v>0</v>
      </c>
      <c r="M61" s="6"/>
      <c r="N61" s="6"/>
      <c r="P61">
        <v>30</v>
      </c>
      <c r="Q61">
        <v>3.1323472267333088</v>
      </c>
      <c r="R61">
        <v>3.766603004987779</v>
      </c>
      <c r="S61">
        <v>4.3273959457190259</v>
      </c>
      <c r="T61">
        <v>4.7198023567813649</v>
      </c>
      <c r="U61">
        <v>4.8616459308300364</v>
      </c>
      <c r="V61">
        <v>4.7198023567813649</v>
      </c>
      <c r="W61">
        <v>4.3273959457190259</v>
      </c>
      <c r="X61">
        <v>3.766603004987779</v>
      </c>
      <c r="Y61">
        <v>3.1323472267333088</v>
      </c>
      <c r="Z61">
        <v>2.5032343442835909</v>
      </c>
      <c r="AA61">
        <v>1.9306109412777346</v>
      </c>
      <c r="AC61">
        <v>30</v>
      </c>
      <c r="AD61" s="5">
        <v>1.9306109412777346</v>
      </c>
      <c r="AE61" s="5">
        <v>2.5032343442835909</v>
      </c>
      <c r="AF61" s="5">
        <v>3.1323472267333088</v>
      </c>
      <c r="AG61" s="5">
        <v>3.766603004987779</v>
      </c>
      <c r="AH61" s="5">
        <v>4.3273959457190259</v>
      </c>
      <c r="AI61" s="5">
        <v>4.7198023567813649</v>
      </c>
      <c r="AJ61" s="5">
        <v>4.8616459308300364</v>
      </c>
      <c r="AK61" s="5">
        <v>4.7198023567813649</v>
      </c>
      <c r="AL61" s="5">
        <v>4.3273959457190259</v>
      </c>
      <c r="AM61" s="5">
        <v>3.766603004987779</v>
      </c>
      <c r="AN61" s="5">
        <v>3.1323472267333088</v>
      </c>
    </row>
    <row r="62" spans="1:40" x14ac:dyDescent="0.3">
      <c r="A62">
        <v>-15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40" x14ac:dyDescent="0.3">
      <c r="A63">
        <v>-10</v>
      </c>
      <c r="D63" s="6">
        <f>D51</f>
        <v>0</v>
      </c>
      <c r="E63" s="6"/>
      <c r="F63" s="6">
        <f>F51</f>
        <v>0</v>
      </c>
      <c r="G63" s="6"/>
      <c r="H63" s="6">
        <f>H51</f>
        <v>0</v>
      </c>
      <c r="I63" s="6"/>
      <c r="J63" s="6">
        <f>J51</f>
        <v>0</v>
      </c>
      <c r="K63" s="6"/>
      <c r="L63" s="6">
        <f>L51</f>
        <v>0</v>
      </c>
      <c r="M63" s="6"/>
      <c r="N63" s="6"/>
      <c r="P63" t="s">
        <v>13</v>
      </c>
      <c r="AC63" t="s">
        <v>14</v>
      </c>
    </row>
    <row r="64" spans="1:40" ht="15" thickBot="1" x14ac:dyDescent="0.35">
      <c r="A64">
        <v>-5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P64" t="s">
        <v>7</v>
      </c>
      <c r="Q64">
        <v>-30</v>
      </c>
      <c r="R64">
        <v>-25</v>
      </c>
      <c r="S64">
        <v>-20</v>
      </c>
      <c r="T64">
        <v>-15</v>
      </c>
      <c r="U64">
        <v>-10</v>
      </c>
      <c r="V64">
        <v>-5</v>
      </c>
      <c r="W64">
        <v>0</v>
      </c>
      <c r="X64">
        <v>5</v>
      </c>
      <c r="Y64">
        <v>10</v>
      </c>
      <c r="Z64">
        <v>15</v>
      </c>
      <c r="AA64">
        <v>20</v>
      </c>
      <c r="AC64" t="s">
        <v>7</v>
      </c>
      <c r="AD64" s="5">
        <v>-20</v>
      </c>
      <c r="AE64" s="5">
        <v>-15</v>
      </c>
      <c r="AF64" s="5">
        <v>-10</v>
      </c>
      <c r="AG64" s="5">
        <v>-5</v>
      </c>
      <c r="AH64" s="5">
        <v>0</v>
      </c>
      <c r="AI64" s="5">
        <v>5</v>
      </c>
      <c r="AJ64" s="5">
        <v>10</v>
      </c>
      <c r="AK64" s="5">
        <v>15</v>
      </c>
      <c r="AL64" s="5">
        <v>20</v>
      </c>
      <c r="AM64" s="5">
        <v>25</v>
      </c>
      <c r="AN64" s="5">
        <v>30</v>
      </c>
    </row>
    <row r="65" spans="1:40" x14ac:dyDescent="0.3">
      <c r="A65">
        <v>0</v>
      </c>
      <c r="D65" s="6">
        <f>D53</f>
        <v>0</v>
      </c>
      <c r="E65" s="6"/>
      <c r="F65" s="6">
        <f>F53</f>
        <v>0</v>
      </c>
      <c r="G65" s="6"/>
      <c r="H65" s="6">
        <f>H38+L38*4+L42*4</f>
        <v>134.72638431226778</v>
      </c>
      <c r="I65" s="6"/>
      <c r="J65" s="6">
        <f>J53</f>
        <v>0</v>
      </c>
      <c r="K65" s="6"/>
      <c r="L65" s="6">
        <f>L53</f>
        <v>0</v>
      </c>
      <c r="M65" s="6"/>
      <c r="N65" s="6"/>
      <c r="P65">
        <v>-20</v>
      </c>
      <c r="Q65">
        <v>3.1323472267333088</v>
      </c>
      <c r="R65">
        <v>3.766603004987779</v>
      </c>
      <c r="S65" s="8">
        <v>4.3273959457190259</v>
      </c>
      <c r="T65" s="9">
        <v>4.7198023567813649</v>
      </c>
      <c r="U65" s="9">
        <v>4.8616459308300364</v>
      </c>
      <c r="V65" s="9">
        <v>4.7198023567813649</v>
      </c>
      <c r="W65" s="9">
        <v>4.3273959457190259</v>
      </c>
      <c r="X65" s="9">
        <v>3.766603004987779</v>
      </c>
      <c r="Y65" s="9">
        <v>3.1323472267333088</v>
      </c>
      <c r="Z65" s="9">
        <v>2.5032343442835909</v>
      </c>
      <c r="AA65" s="10">
        <v>1.9306109412777346</v>
      </c>
      <c r="AC65">
        <v>-20</v>
      </c>
      <c r="AD65" s="30">
        <v>1.9306109412777346</v>
      </c>
      <c r="AE65" s="31">
        <v>2.5032343442835909</v>
      </c>
      <c r="AF65" s="31">
        <v>3.1323472267333088</v>
      </c>
      <c r="AG65" s="31">
        <v>3.766603004987779</v>
      </c>
      <c r="AH65" s="31">
        <v>4.3273959457190259</v>
      </c>
      <c r="AI65" s="31">
        <v>4.7198023567813649</v>
      </c>
      <c r="AJ65" s="31">
        <v>4.8616459308300364</v>
      </c>
      <c r="AK65" s="31">
        <v>4.7198023567813649</v>
      </c>
      <c r="AL65" s="32">
        <v>4.3273959457190259</v>
      </c>
      <c r="AM65" s="5">
        <v>3.766603004987779</v>
      </c>
      <c r="AN65" s="5">
        <v>3.1323472267333088</v>
      </c>
    </row>
    <row r="66" spans="1:40" x14ac:dyDescent="0.3">
      <c r="A66">
        <v>5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P66">
        <v>-15</v>
      </c>
      <c r="Q66">
        <v>4.2066058963483997</v>
      </c>
      <c r="R66">
        <v>5.1640413003666836</v>
      </c>
      <c r="S66" s="11">
        <v>6.0505963591970797</v>
      </c>
      <c r="T66" s="12">
        <v>6.6961949106248895</v>
      </c>
      <c r="U66" s="12">
        <v>6.9351459162636999</v>
      </c>
      <c r="V66" s="12">
        <v>6.6961949106248895</v>
      </c>
      <c r="W66" s="12">
        <v>6.0505963591970797</v>
      </c>
      <c r="X66" s="12">
        <v>5.1640413003666836</v>
      </c>
      <c r="Y66" s="12">
        <v>4.2066058963483997</v>
      </c>
      <c r="Z66" s="12">
        <v>3.2984150758877107</v>
      </c>
      <c r="AA66" s="13">
        <v>2.5032343442835909</v>
      </c>
      <c r="AC66">
        <v>-15</v>
      </c>
      <c r="AD66" s="33">
        <v>2.5032343442835909</v>
      </c>
      <c r="AE66" s="34">
        <v>3.2984150758877107</v>
      </c>
      <c r="AF66" s="34">
        <v>4.2066058963483997</v>
      </c>
      <c r="AG66" s="34">
        <v>5.1640413003666836</v>
      </c>
      <c r="AH66" s="34">
        <v>6.0505963591970797</v>
      </c>
      <c r="AI66" s="34">
        <v>6.6961949106248895</v>
      </c>
      <c r="AJ66" s="34">
        <v>6.9351459162636999</v>
      </c>
      <c r="AK66" s="34">
        <v>6.6961949106248895</v>
      </c>
      <c r="AL66" s="35">
        <v>6.0505963591970797</v>
      </c>
      <c r="AM66" s="5">
        <v>5.1640413003666836</v>
      </c>
      <c r="AN66" s="5">
        <v>4.2066058963483997</v>
      </c>
    </row>
    <row r="67" spans="1:40" x14ac:dyDescent="0.3">
      <c r="A67">
        <v>10</v>
      </c>
      <c r="D67" s="6">
        <f>D55</f>
        <v>0</v>
      </c>
      <c r="E67" s="6"/>
      <c r="F67" s="6">
        <f>F55</f>
        <v>0</v>
      </c>
      <c r="G67" s="6"/>
      <c r="H67" s="6">
        <f>H55</f>
        <v>0</v>
      </c>
      <c r="I67" s="6"/>
      <c r="J67" s="6">
        <f>J55</f>
        <v>0</v>
      </c>
      <c r="K67" s="6"/>
      <c r="L67" s="6">
        <f>L55</f>
        <v>0</v>
      </c>
      <c r="M67" s="6"/>
      <c r="N67" s="6"/>
      <c r="P67">
        <v>-10</v>
      </c>
      <c r="Q67">
        <v>5.4942212068304741</v>
      </c>
      <c r="R67">
        <v>6.9351459162636999</v>
      </c>
      <c r="S67" s="11">
        <v>8.3622640925657947</v>
      </c>
      <c r="T67" s="12">
        <v>9.4695474266020554</v>
      </c>
      <c r="U67" s="12">
        <v>9.8961990801500335</v>
      </c>
      <c r="V67" s="12">
        <v>9.4695474266020554</v>
      </c>
      <c r="W67" s="12">
        <v>8.3622640925657947</v>
      </c>
      <c r="X67" s="12">
        <v>6.9351459162636999</v>
      </c>
      <c r="Y67" s="12">
        <v>5.4942212068304741</v>
      </c>
      <c r="Z67" s="12">
        <v>4.2066058963483997</v>
      </c>
      <c r="AA67" s="13">
        <v>3.1323472267333088</v>
      </c>
      <c r="AC67">
        <v>-10</v>
      </c>
      <c r="AD67" s="33">
        <v>3.1323472267333088</v>
      </c>
      <c r="AE67" s="34">
        <v>4.2066058963483997</v>
      </c>
      <c r="AF67" s="34">
        <v>5.4942212068304741</v>
      </c>
      <c r="AG67" s="34">
        <v>6.9351459162636999</v>
      </c>
      <c r="AH67" s="34">
        <v>8.3622640925657947</v>
      </c>
      <c r="AI67" s="34">
        <v>9.4695474266020554</v>
      </c>
      <c r="AJ67" s="34">
        <v>9.8961990801500335</v>
      </c>
      <c r="AK67" s="34">
        <v>9.4695474266020554</v>
      </c>
      <c r="AL67" s="35">
        <v>8.3622640925657947</v>
      </c>
      <c r="AM67" s="5">
        <v>6.9351459162636999</v>
      </c>
      <c r="AN67" s="5">
        <v>5.4942212068304741</v>
      </c>
    </row>
    <row r="68" spans="1:40" x14ac:dyDescent="0.3">
      <c r="A68">
        <v>15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P68">
        <v>-5</v>
      </c>
      <c r="Q68">
        <v>6.9351459162636999</v>
      </c>
      <c r="R68">
        <v>9.0739321730838114</v>
      </c>
      <c r="S68" s="11">
        <v>11.409183915745437</v>
      </c>
      <c r="T68" s="12">
        <v>13.423529272151001</v>
      </c>
      <c r="U68" s="12">
        <v>14.260655906033456</v>
      </c>
      <c r="V68" s="12">
        <v>13.423529272151001</v>
      </c>
      <c r="W68" s="12">
        <v>11.409183915745437</v>
      </c>
      <c r="X68" s="12">
        <v>9.0739321730838114</v>
      </c>
      <c r="Y68" s="12">
        <v>6.9351459162636999</v>
      </c>
      <c r="Z68" s="12">
        <v>5.1640413003666836</v>
      </c>
      <c r="AA68" s="13">
        <v>3.766603004987779</v>
      </c>
      <c r="AC68">
        <v>-5</v>
      </c>
      <c r="AD68" s="33">
        <v>3.766603004987779</v>
      </c>
      <c r="AE68" s="34">
        <v>5.1640413003666836</v>
      </c>
      <c r="AF68" s="34">
        <v>6.9351459162636999</v>
      </c>
      <c r="AG68" s="34">
        <v>9.0739321730838114</v>
      </c>
      <c r="AH68" s="34">
        <v>11.409183915745437</v>
      </c>
      <c r="AI68" s="34">
        <v>13.423529272151001</v>
      </c>
      <c r="AJ68" s="34">
        <v>14.260655906033456</v>
      </c>
      <c r="AK68" s="34">
        <v>13.423529272151001</v>
      </c>
      <c r="AL68" s="35">
        <v>11.409183915745437</v>
      </c>
      <c r="AM68" s="5">
        <v>9.0739321730838114</v>
      </c>
      <c r="AN68" s="5">
        <v>6.9351459162636999</v>
      </c>
    </row>
    <row r="69" spans="1:40" x14ac:dyDescent="0.3">
      <c r="A69">
        <v>20</v>
      </c>
      <c r="D69" s="6">
        <f>D57</f>
        <v>0</v>
      </c>
      <c r="E69" s="6"/>
      <c r="F69" s="6">
        <f>F57</f>
        <v>0</v>
      </c>
      <c r="G69" s="6"/>
      <c r="H69" s="6">
        <f>H57</f>
        <v>0</v>
      </c>
      <c r="I69" s="6"/>
      <c r="J69" s="6">
        <f>J57</f>
        <v>0</v>
      </c>
      <c r="K69" s="6"/>
      <c r="L69" s="6">
        <f>L57</f>
        <v>0</v>
      </c>
      <c r="M69" s="6"/>
      <c r="N69" s="6"/>
      <c r="P69">
        <v>0</v>
      </c>
      <c r="Q69">
        <v>8.3622640925657947</v>
      </c>
      <c r="R69">
        <v>11.409183915745437</v>
      </c>
      <c r="S69" s="11">
        <v>15.213338147509987</v>
      </c>
      <c r="T69" s="12">
        <v>19.159295617295747</v>
      </c>
      <c r="U69" s="12">
        <v>21.09334104975985</v>
      </c>
      <c r="V69" s="12">
        <v>19.159295617295747</v>
      </c>
      <c r="W69" s="29">
        <v>15.213338147509987</v>
      </c>
      <c r="X69" s="12">
        <v>11.409183915745437</v>
      </c>
      <c r="Y69" s="12">
        <v>8.3622640925657947</v>
      </c>
      <c r="Z69" s="12">
        <v>6.0505963591970797</v>
      </c>
      <c r="AA69" s="13">
        <v>4.3273959457190259</v>
      </c>
      <c r="AC69">
        <v>0</v>
      </c>
      <c r="AD69" s="33">
        <v>4.3273959457190259</v>
      </c>
      <c r="AE69" s="34">
        <v>6.0505963591970797</v>
      </c>
      <c r="AF69" s="34">
        <v>8.3622640925657947</v>
      </c>
      <c r="AG69" s="34">
        <v>11.409183915745437</v>
      </c>
      <c r="AH69" s="37">
        <v>15.213338147509987</v>
      </c>
      <c r="AI69" s="34">
        <v>19.159295617295747</v>
      </c>
      <c r="AJ69" s="34">
        <v>21.09334104975985</v>
      </c>
      <c r="AK69" s="34">
        <v>19.159295617295747</v>
      </c>
      <c r="AL69" s="35">
        <v>15.213338147509987</v>
      </c>
      <c r="AM69" s="5">
        <v>11.409183915745437</v>
      </c>
      <c r="AN69" s="5">
        <v>8.3622640925657947</v>
      </c>
    </row>
    <row r="70" spans="1:40" x14ac:dyDescent="0.3">
      <c r="P70">
        <v>5</v>
      </c>
      <c r="Q70">
        <v>9.4695474266020554</v>
      </c>
      <c r="R70">
        <v>13.423529272151001</v>
      </c>
      <c r="S70" s="11">
        <v>19.159295617295747</v>
      </c>
      <c r="T70" s="12">
        <v>27.228261151653541</v>
      </c>
      <c r="U70" s="12">
        <v>33.402341088101032</v>
      </c>
      <c r="V70" s="12">
        <v>27.228261151653541</v>
      </c>
      <c r="W70" s="12">
        <v>19.159295617295747</v>
      </c>
      <c r="X70" s="12">
        <v>13.423529272151001</v>
      </c>
      <c r="Y70" s="12">
        <v>9.4695474266020554</v>
      </c>
      <c r="Z70" s="12">
        <v>6.6961949106248895</v>
      </c>
      <c r="AA70" s="13">
        <v>4.7198023567813649</v>
      </c>
      <c r="AC70">
        <v>5</v>
      </c>
      <c r="AD70" s="33">
        <v>4.7198023567813649</v>
      </c>
      <c r="AE70" s="34">
        <v>6.6961949106248895</v>
      </c>
      <c r="AF70" s="34">
        <v>9.4695474266020554</v>
      </c>
      <c r="AG70" s="34">
        <v>13.423529272151001</v>
      </c>
      <c r="AH70" s="34">
        <v>19.159295617295747</v>
      </c>
      <c r="AI70" s="34">
        <v>27.228261151653541</v>
      </c>
      <c r="AJ70" s="34">
        <v>33.402341088101032</v>
      </c>
      <c r="AK70" s="34">
        <v>27.228261151653541</v>
      </c>
      <c r="AL70" s="35">
        <v>19.159295617295747</v>
      </c>
      <c r="AM70" s="5">
        <v>13.423529272151001</v>
      </c>
      <c r="AN70" s="5">
        <v>9.4695474266020554</v>
      </c>
    </row>
    <row r="71" spans="1:40" x14ac:dyDescent="0.3">
      <c r="P71">
        <v>10</v>
      </c>
      <c r="Q71">
        <v>9.8961990801500335</v>
      </c>
      <c r="R71">
        <v>14.260655906033456</v>
      </c>
      <c r="S71" s="11">
        <v>21.09334104975985</v>
      </c>
      <c r="T71" s="12">
        <v>33.402341088101032</v>
      </c>
      <c r="U71" s="14">
        <v>73.164703164345738</v>
      </c>
      <c r="V71" s="12">
        <v>33.402341088101032</v>
      </c>
      <c r="W71" s="12">
        <v>21.09334104975985</v>
      </c>
      <c r="X71" s="12">
        <v>14.260655906033456</v>
      </c>
      <c r="Y71" s="12">
        <v>9.8961990801500335</v>
      </c>
      <c r="Z71" s="12">
        <v>6.9351459162636999</v>
      </c>
      <c r="AA71" s="13">
        <v>4.8616459308300364</v>
      </c>
      <c r="AC71">
        <v>10</v>
      </c>
      <c r="AD71" s="33">
        <v>4.8616459308300364</v>
      </c>
      <c r="AE71" s="34">
        <v>6.9351459162636999</v>
      </c>
      <c r="AF71" s="34">
        <v>9.8961990801500335</v>
      </c>
      <c r="AG71" s="34">
        <v>14.260655906033456</v>
      </c>
      <c r="AH71" s="34">
        <v>21.09334104975985</v>
      </c>
      <c r="AI71" s="34">
        <v>33.402341088101032</v>
      </c>
      <c r="AJ71" s="36">
        <v>73.164703164345696</v>
      </c>
      <c r="AK71" s="34">
        <v>33.402341088101032</v>
      </c>
      <c r="AL71" s="35">
        <v>21.09334104975985</v>
      </c>
      <c r="AM71" s="5">
        <v>14.260655906033456</v>
      </c>
      <c r="AN71" s="5">
        <v>9.8961990801500335</v>
      </c>
    </row>
    <row r="72" spans="1:40" x14ac:dyDescent="0.3">
      <c r="P72">
        <v>15</v>
      </c>
      <c r="Q72">
        <v>9.4695474266020554</v>
      </c>
      <c r="R72">
        <v>13.423529272151001</v>
      </c>
      <c r="S72" s="11">
        <v>19.159295617295747</v>
      </c>
      <c r="T72" s="12">
        <v>27.228261151653541</v>
      </c>
      <c r="U72" s="12">
        <v>33.402341088101032</v>
      </c>
      <c r="V72" s="12">
        <v>27.228261151653541</v>
      </c>
      <c r="W72" s="12">
        <v>19.159295617295747</v>
      </c>
      <c r="X72" s="12">
        <v>13.423529272151001</v>
      </c>
      <c r="Y72" s="12">
        <v>9.4695474266020554</v>
      </c>
      <c r="Z72" s="12">
        <v>6.6961949106248895</v>
      </c>
      <c r="AA72" s="13">
        <v>4.7198023567813649</v>
      </c>
      <c r="AC72">
        <v>15</v>
      </c>
      <c r="AD72" s="33">
        <v>4.7198023567813649</v>
      </c>
      <c r="AE72" s="34">
        <v>6.6961949106248895</v>
      </c>
      <c r="AF72" s="34">
        <v>9.4695474266020554</v>
      </c>
      <c r="AG72" s="34">
        <v>13.423529272151001</v>
      </c>
      <c r="AH72" s="34">
        <v>19.159295617295747</v>
      </c>
      <c r="AI72" s="34">
        <v>27.228261151653541</v>
      </c>
      <c r="AJ72" s="34">
        <v>33.402341088101032</v>
      </c>
      <c r="AK72" s="34">
        <v>27.228261151653541</v>
      </c>
      <c r="AL72" s="35">
        <v>19.159295617295747</v>
      </c>
      <c r="AM72" s="5">
        <v>13.423529272151001</v>
      </c>
      <c r="AN72" s="5">
        <v>9.4695474266020554</v>
      </c>
    </row>
    <row r="73" spans="1:40" ht="15" thickBot="1" x14ac:dyDescent="0.35">
      <c r="P73">
        <v>20</v>
      </c>
      <c r="Q73">
        <v>8.3622640925657947</v>
      </c>
      <c r="R73">
        <v>11.409183915745437</v>
      </c>
      <c r="S73" s="15">
        <v>15.213338147509987</v>
      </c>
      <c r="T73" s="16">
        <v>19.159295617295747</v>
      </c>
      <c r="U73" s="16">
        <v>21.09334104975985</v>
      </c>
      <c r="V73" s="16">
        <v>19.159295617295747</v>
      </c>
      <c r="W73" s="16">
        <v>15.213338147509987</v>
      </c>
      <c r="X73" s="16">
        <v>11.409183915745437</v>
      </c>
      <c r="Y73" s="16">
        <v>8.3622640925657947</v>
      </c>
      <c r="Z73" s="16">
        <v>6.0505963591970797</v>
      </c>
      <c r="AA73" s="17">
        <v>4.3273959457190259</v>
      </c>
      <c r="AC73">
        <v>20</v>
      </c>
      <c r="AD73" s="38">
        <v>4.3273959457190259</v>
      </c>
      <c r="AE73" s="39">
        <v>6.0505963591970797</v>
      </c>
      <c r="AF73" s="39">
        <v>8.3622640925657947</v>
      </c>
      <c r="AG73" s="39">
        <v>11.409183915745437</v>
      </c>
      <c r="AH73" s="39">
        <v>15.213338147509987</v>
      </c>
      <c r="AI73" s="39">
        <v>19.159295617295747</v>
      </c>
      <c r="AJ73" s="39">
        <v>21.09334104975985</v>
      </c>
      <c r="AK73" s="39">
        <v>19.159295617295747</v>
      </c>
      <c r="AL73" s="40">
        <v>15.213338147509987</v>
      </c>
      <c r="AM73" s="5">
        <v>11.409183915745437</v>
      </c>
      <c r="AN73" s="5">
        <v>8.3622640925657947</v>
      </c>
    </row>
    <row r="74" spans="1:40" x14ac:dyDescent="0.3">
      <c r="P74">
        <v>25</v>
      </c>
      <c r="Q74">
        <v>6.9351459162636999</v>
      </c>
      <c r="R74">
        <v>9.0739321730838114</v>
      </c>
      <c r="S74">
        <v>11.409183915745437</v>
      </c>
      <c r="T74">
        <v>13.423529272151001</v>
      </c>
      <c r="U74">
        <v>14.260655906033456</v>
      </c>
      <c r="V74">
        <v>13.423529272151001</v>
      </c>
      <c r="W74">
        <v>11.409183915745437</v>
      </c>
      <c r="X74">
        <v>9.0739321730838114</v>
      </c>
      <c r="Y74">
        <v>6.9351459162636999</v>
      </c>
      <c r="Z74">
        <v>5.1640413003666836</v>
      </c>
      <c r="AA74">
        <v>3.766603004987779</v>
      </c>
      <c r="AC74">
        <v>25</v>
      </c>
      <c r="AD74" s="5">
        <v>3.766603004987779</v>
      </c>
      <c r="AE74" s="5">
        <v>5.1640413003666836</v>
      </c>
      <c r="AF74" s="5">
        <v>6.9351459162636999</v>
      </c>
      <c r="AG74" s="5">
        <v>9.0739321730838114</v>
      </c>
      <c r="AH74" s="5">
        <v>11.409183915745437</v>
      </c>
      <c r="AI74" s="5">
        <v>13.423529272151001</v>
      </c>
      <c r="AJ74" s="5">
        <v>14.260655906033456</v>
      </c>
      <c r="AK74" s="5">
        <v>13.423529272151001</v>
      </c>
      <c r="AL74" s="5">
        <v>11.409183915745437</v>
      </c>
      <c r="AM74" s="5">
        <v>9.0739321730838114</v>
      </c>
      <c r="AN74" s="5">
        <v>6.9351459162636999</v>
      </c>
    </row>
    <row r="75" spans="1:40" x14ac:dyDescent="0.3">
      <c r="P75">
        <v>30</v>
      </c>
      <c r="Q75">
        <v>5.4942212068304741</v>
      </c>
      <c r="R75">
        <v>6.9351459162636999</v>
      </c>
      <c r="S75">
        <v>8.3622640925657947</v>
      </c>
      <c r="T75">
        <v>9.4695474266020554</v>
      </c>
      <c r="U75">
        <v>9.8961990801500335</v>
      </c>
      <c r="V75">
        <v>9.4695474266020554</v>
      </c>
      <c r="W75">
        <v>8.3622640925657947</v>
      </c>
      <c r="X75">
        <v>6.9351459162636999</v>
      </c>
      <c r="Y75">
        <v>5.4942212068304741</v>
      </c>
      <c r="Z75">
        <v>4.2066058963483997</v>
      </c>
      <c r="AA75">
        <v>3.1323472267333088</v>
      </c>
      <c r="AC75">
        <v>30</v>
      </c>
      <c r="AD75" s="5">
        <v>3.1323472267333088</v>
      </c>
      <c r="AE75" s="5">
        <v>4.2066058963483997</v>
      </c>
      <c r="AF75" s="5">
        <v>5.4942212068304741</v>
      </c>
      <c r="AG75" s="5">
        <v>6.9351459162636999</v>
      </c>
      <c r="AH75" s="5">
        <v>8.3622640925657947</v>
      </c>
      <c r="AI75" s="5">
        <v>9.4695474266020554</v>
      </c>
      <c r="AJ75" s="5">
        <v>9.8961990801500335</v>
      </c>
      <c r="AK75" s="5">
        <v>9.4695474266020554</v>
      </c>
      <c r="AL75" s="5">
        <v>8.3622640925657947</v>
      </c>
      <c r="AM75" s="5">
        <v>6.9351459162636999</v>
      </c>
      <c r="AN75" s="5">
        <v>5.4942212068304741</v>
      </c>
    </row>
    <row r="77" spans="1:40" x14ac:dyDescent="0.3">
      <c r="P77" t="s">
        <v>25</v>
      </c>
      <c r="AC77" t="s">
        <v>26</v>
      </c>
    </row>
    <row r="78" spans="1:40" ht="15" thickBot="1" x14ac:dyDescent="0.35">
      <c r="P78" t="s">
        <v>7</v>
      </c>
      <c r="Q78">
        <v>-25</v>
      </c>
      <c r="R78">
        <v>-20</v>
      </c>
      <c r="S78">
        <v>-15</v>
      </c>
      <c r="T78">
        <v>-10</v>
      </c>
      <c r="U78">
        <v>-5</v>
      </c>
      <c r="V78">
        <v>0</v>
      </c>
      <c r="W78">
        <v>5</v>
      </c>
      <c r="X78">
        <v>10</v>
      </c>
      <c r="Y78">
        <v>15</v>
      </c>
      <c r="Z78">
        <v>20</v>
      </c>
      <c r="AA78">
        <v>25</v>
      </c>
      <c r="AC78" t="s">
        <v>7</v>
      </c>
      <c r="AD78" s="5">
        <v>-25</v>
      </c>
      <c r="AE78" s="5">
        <v>-20</v>
      </c>
      <c r="AF78" s="5">
        <v>-15</v>
      </c>
      <c r="AG78" s="5">
        <v>-10</v>
      </c>
      <c r="AH78" s="5">
        <v>-5</v>
      </c>
      <c r="AI78" s="5">
        <v>0</v>
      </c>
      <c r="AJ78" s="5">
        <v>5</v>
      </c>
      <c r="AK78" s="5">
        <v>10</v>
      </c>
      <c r="AL78" s="5">
        <v>15</v>
      </c>
      <c r="AM78" s="5">
        <v>20</v>
      </c>
      <c r="AN78" s="5">
        <v>25</v>
      </c>
    </row>
    <row r="79" spans="1:40" x14ac:dyDescent="0.3">
      <c r="P79">
        <v>-25</v>
      </c>
      <c r="Q79" s="5">
        <v>4.2066058963483997</v>
      </c>
      <c r="R79" s="5">
        <v>5.4942212068304741</v>
      </c>
      <c r="S79" s="34">
        <v>6.9351459162636999</v>
      </c>
      <c r="T79" s="34">
        <v>8.3622640925657947</v>
      </c>
      <c r="U79" s="34">
        <v>9.4695474266020554</v>
      </c>
      <c r="V79" s="34">
        <v>9.8961990801500335</v>
      </c>
      <c r="W79" s="34">
        <v>9.4695474266020554</v>
      </c>
      <c r="X79" s="34">
        <v>8.3622640925657947</v>
      </c>
      <c r="Y79" s="34">
        <v>6.9351459162636999</v>
      </c>
      <c r="Z79" s="34">
        <v>5.4942212068304741</v>
      </c>
      <c r="AA79" s="34">
        <v>4.2066058963483997</v>
      </c>
      <c r="AC79">
        <v>-25</v>
      </c>
      <c r="AD79" s="5">
        <v>2.5032343442835909</v>
      </c>
      <c r="AE79" s="30">
        <v>3.1323472267333088</v>
      </c>
      <c r="AF79" s="31">
        <v>3.766603004987779</v>
      </c>
      <c r="AG79" s="31">
        <v>4.3273959457190259</v>
      </c>
      <c r="AH79" s="31">
        <v>4.7198023567813649</v>
      </c>
      <c r="AI79" s="31">
        <v>4.8616459308300364</v>
      </c>
      <c r="AJ79" s="31">
        <v>4.7198023567813649</v>
      </c>
      <c r="AK79" s="31">
        <v>4.3273959457190259</v>
      </c>
      <c r="AL79" s="31">
        <v>3.766603004987779</v>
      </c>
      <c r="AM79" s="32">
        <v>3.1323472267333088</v>
      </c>
      <c r="AN79" s="34">
        <v>2.5032343442835909</v>
      </c>
    </row>
    <row r="80" spans="1:40" ht="15" thickBot="1" x14ac:dyDescent="0.35">
      <c r="P80">
        <v>-20</v>
      </c>
      <c r="Q80" s="5">
        <v>5.1640413003666836</v>
      </c>
      <c r="R80" s="5">
        <v>6.9351459162636999</v>
      </c>
      <c r="S80" s="34">
        <v>9.0739321730838114</v>
      </c>
      <c r="T80" s="34">
        <v>11.409183915745437</v>
      </c>
      <c r="U80" s="34">
        <v>13.423529272151001</v>
      </c>
      <c r="V80" s="34">
        <v>14.260655906033456</v>
      </c>
      <c r="W80" s="34">
        <v>13.423529272151001</v>
      </c>
      <c r="X80" s="34">
        <v>11.409183915745437</v>
      </c>
      <c r="Y80" s="34">
        <v>9.0739321730838114</v>
      </c>
      <c r="Z80" s="34">
        <v>6.9351459162636999</v>
      </c>
      <c r="AA80" s="34">
        <v>5.1640413003666836</v>
      </c>
      <c r="AC80">
        <v>-20</v>
      </c>
      <c r="AD80" s="5">
        <v>3.2984150758877107</v>
      </c>
      <c r="AE80" s="33">
        <v>4.2066058963483997</v>
      </c>
      <c r="AF80" s="34">
        <v>5.1640413003666836</v>
      </c>
      <c r="AG80" s="34">
        <v>6.0505963591970797</v>
      </c>
      <c r="AH80" s="34">
        <v>6.6961949106248895</v>
      </c>
      <c r="AI80" s="34">
        <v>6.9351459162636999</v>
      </c>
      <c r="AJ80" s="34">
        <v>6.6961949106248895</v>
      </c>
      <c r="AK80" s="34">
        <v>6.0505963591970797</v>
      </c>
      <c r="AL80" s="34">
        <v>5.1640413003666836</v>
      </c>
      <c r="AM80" s="35">
        <v>4.2066058963483997</v>
      </c>
      <c r="AN80" s="34">
        <v>3.2984150758877107</v>
      </c>
    </row>
    <row r="81" spans="16:40" x14ac:dyDescent="0.3">
      <c r="P81">
        <v>-15</v>
      </c>
      <c r="Q81" s="5">
        <v>6.0505963591970797</v>
      </c>
      <c r="R81" s="30">
        <v>8.3622640925657947</v>
      </c>
      <c r="S81" s="31">
        <v>11.409183915745437</v>
      </c>
      <c r="T81" s="31">
        <v>15.213338147509987</v>
      </c>
      <c r="U81" s="31">
        <v>19.159295617295747</v>
      </c>
      <c r="V81" s="31">
        <v>21.09334104975985</v>
      </c>
      <c r="W81" s="31">
        <v>19.159295617295747</v>
      </c>
      <c r="X81" s="31">
        <v>15.213338147509987</v>
      </c>
      <c r="Y81" s="31">
        <v>11.409183915745437</v>
      </c>
      <c r="Z81" s="32">
        <v>8.3622640925657947</v>
      </c>
      <c r="AA81" s="34">
        <v>6.0505963591970797</v>
      </c>
      <c r="AC81">
        <v>-15</v>
      </c>
      <c r="AD81" s="5">
        <v>4.2066058963483997</v>
      </c>
      <c r="AE81" s="33">
        <v>5.4942212068304741</v>
      </c>
      <c r="AF81" s="34">
        <v>6.9351459162636999</v>
      </c>
      <c r="AG81" s="34">
        <v>8.3622640925657947</v>
      </c>
      <c r="AH81" s="34">
        <v>9.4695474266020554</v>
      </c>
      <c r="AI81" s="34">
        <v>9.8961990801500335</v>
      </c>
      <c r="AJ81" s="34">
        <v>9.4695474266020554</v>
      </c>
      <c r="AK81" s="34">
        <v>8.3622640925657947</v>
      </c>
      <c r="AL81" s="34">
        <v>6.9351459162636999</v>
      </c>
      <c r="AM81" s="35">
        <v>5.4942212068304741</v>
      </c>
      <c r="AN81" s="34">
        <v>4.2066058963483997</v>
      </c>
    </row>
    <row r="82" spans="16:40" x14ac:dyDescent="0.3">
      <c r="P82">
        <v>-10</v>
      </c>
      <c r="Q82" s="5">
        <v>6.6961949106248895</v>
      </c>
      <c r="R82" s="33">
        <v>9.4695474266020554</v>
      </c>
      <c r="S82" s="34">
        <v>13.423529272151001</v>
      </c>
      <c r="T82" s="34">
        <v>19.159295617295747</v>
      </c>
      <c r="U82" s="34">
        <v>27.228261151653541</v>
      </c>
      <c r="V82" s="34">
        <v>33.402341088101032</v>
      </c>
      <c r="W82" s="34">
        <v>27.228261151653541</v>
      </c>
      <c r="X82" s="34">
        <v>19.159295617295747</v>
      </c>
      <c r="Y82" s="34">
        <v>13.423529272151001</v>
      </c>
      <c r="Z82" s="35">
        <v>9.4695474266020554</v>
      </c>
      <c r="AA82" s="34">
        <v>6.6961949106248895</v>
      </c>
      <c r="AC82">
        <v>-10</v>
      </c>
      <c r="AD82" s="5">
        <v>5.1640413003666836</v>
      </c>
      <c r="AE82" s="33">
        <v>6.9351459162636999</v>
      </c>
      <c r="AF82" s="34">
        <v>9.0739321730838114</v>
      </c>
      <c r="AG82" s="34">
        <v>11.409183915745437</v>
      </c>
      <c r="AH82" s="34">
        <v>13.423529272151001</v>
      </c>
      <c r="AI82" s="34">
        <v>14.260655906033456</v>
      </c>
      <c r="AJ82" s="34">
        <v>13.423529272151001</v>
      </c>
      <c r="AK82" s="34">
        <v>11.409183915745437</v>
      </c>
      <c r="AL82" s="34">
        <v>9.0739321730838114</v>
      </c>
      <c r="AM82" s="35">
        <v>6.9351459162636999</v>
      </c>
      <c r="AN82" s="34">
        <v>5.1640413003666836</v>
      </c>
    </row>
    <row r="83" spans="16:40" x14ac:dyDescent="0.3">
      <c r="P83">
        <v>-5</v>
      </c>
      <c r="Q83" s="5">
        <v>6.9351459162636999</v>
      </c>
      <c r="R83" s="33">
        <v>9.8961990801500335</v>
      </c>
      <c r="S83" s="34">
        <v>14.260655906033456</v>
      </c>
      <c r="T83" s="34">
        <v>21.09334104975985</v>
      </c>
      <c r="U83" s="34">
        <v>33.402341088101032</v>
      </c>
      <c r="V83" s="36">
        <v>73.164703164345738</v>
      </c>
      <c r="W83" s="34">
        <v>33.402341088101032</v>
      </c>
      <c r="X83" s="34">
        <v>21.09334104975985</v>
      </c>
      <c r="Y83" s="34">
        <v>14.260655906033456</v>
      </c>
      <c r="Z83" s="35">
        <v>9.8961990801500335</v>
      </c>
      <c r="AA83" s="34">
        <v>6.9351459162636999</v>
      </c>
      <c r="AC83">
        <v>-5</v>
      </c>
      <c r="AD83" s="5">
        <v>6.0505963591970797</v>
      </c>
      <c r="AE83" s="33">
        <v>8.3622640925657947</v>
      </c>
      <c r="AF83" s="34">
        <v>11.409183915745437</v>
      </c>
      <c r="AG83" s="34">
        <v>15.213338147509987</v>
      </c>
      <c r="AH83" s="34">
        <v>19.159295617295747</v>
      </c>
      <c r="AI83" s="37">
        <v>21.09334104975985</v>
      </c>
      <c r="AJ83" s="34">
        <v>19.159295617295747</v>
      </c>
      <c r="AK83" s="34">
        <v>15.213338147509987</v>
      </c>
      <c r="AL83" s="34">
        <v>11.409183915745437</v>
      </c>
      <c r="AM83" s="35">
        <v>8.3622640925657947</v>
      </c>
      <c r="AN83" s="34">
        <v>6.0505963591970797</v>
      </c>
    </row>
    <row r="84" spans="16:40" x14ac:dyDescent="0.3">
      <c r="P84">
        <v>0</v>
      </c>
      <c r="Q84" s="5">
        <v>6.6961949106248895</v>
      </c>
      <c r="R84" s="33">
        <v>9.4695474266020554</v>
      </c>
      <c r="S84" s="34">
        <v>13.423529272151001</v>
      </c>
      <c r="T84" s="34">
        <v>19.159295617295747</v>
      </c>
      <c r="U84" s="34">
        <v>27.228261151653541</v>
      </c>
      <c r="V84" s="34">
        <v>33.402341088101032</v>
      </c>
      <c r="W84" s="34">
        <v>27.228261151653541</v>
      </c>
      <c r="X84" s="34">
        <v>19.159295617295747</v>
      </c>
      <c r="Y84" s="34">
        <v>13.423529272151001</v>
      </c>
      <c r="Z84" s="35">
        <v>9.4695474266020554</v>
      </c>
      <c r="AA84" s="34">
        <v>6.6961949106248895</v>
      </c>
      <c r="AC84">
        <v>0</v>
      </c>
      <c r="AD84" s="5">
        <v>6.6961949106248895</v>
      </c>
      <c r="AE84" s="33">
        <v>9.4695474266020554</v>
      </c>
      <c r="AF84" s="34">
        <v>13.423529272151001</v>
      </c>
      <c r="AG84" s="34">
        <v>19.159295617295747</v>
      </c>
      <c r="AH84" s="34">
        <v>27.228261151653541</v>
      </c>
      <c r="AI84" s="34">
        <v>33.402341088101032</v>
      </c>
      <c r="AJ84" s="34">
        <v>27.228261151653541</v>
      </c>
      <c r="AK84" s="34">
        <v>19.159295617295747</v>
      </c>
      <c r="AL84" s="34">
        <v>13.423529272151001</v>
      </c>
      <c r="AM84" s="35">
        <v>9.4695474266020554</v>
      </c>
      <c r="AN84" s="34">
        <v>6.6961949106248895</v>
      </c>
    </row>
    <row r="85" spans="16:40" x14ac:dyDescent="0.3">
      <c r="P85">
        <v>5</v>
      </c>
      <c r="Q85" s="5">
        <v>6.0505963591970797</v>
      </c>
      <c r="R85" s="33">
        <v>8.3622640925657947</v>
      </c>
      <c r="S85" s="34">
        <v>11.409183915745437</v>
      </c>
      <c r="T85" s="34">
        <v>15.213338147509987</v>
      </c>
      <c r="U85" s="34">
        <v>19.159295617295747</v>
      </c>
      <c r="V85" s="37">
        <v>21.09334104975985</v>
      </c>
      <c r="W85" s="34">
        <v>19.159295617295747</v>
      </c>
      <c r="X85" s="34">
        <v>15.213338147509987</v>
      </c>
      <c r="Y85" s="34">
        <v>11.409183915745437</v>
      </c>
      <c r="Z85" s="35">
        <v>8.3622640925657947</v>
      </c>
      <c r="AA85" s="34">
        <v>6.0505963591970797</v>
      </c>
      <c r="AC85">
        <v>5</v>
      </c>
      <c r="AD85" s="5">
        <v>6.9351459162636999</v>
      </c>
      <c r="AE85" s="33">
        <v>9.8961990801500335</v>
      </c>
      <c r="AF85" s="34">
        <v>14.260655906033456</v>
      </c>
      <c r="AG85" s="34">
        <v>21.09334104975985</v>
      </c>
      <c r="AH85" s="34">
        <v>33.402341088101032</v>
      </c>
      <c r="AI85" s="36">
        <v>73.164703164345738</v>
      </c>
      <c r="AJ85" s="34">
        <v>33.402341088101032</v>
      </c>
      <c r="AK85" s="34">
        <v>21.09334104975985</v>
      </c>
      <c r="AL85" s="34">
        <v>14.260655906033456</v>
      </c>
      <c r="AM85" s="35">
        <v>9.8961990801500335</v>
      </c>
      <c r="AN85" s="34">
        <v>6.9351459162636999</v>
      </c>
    </row>
    <row r="86" spans="16:40" x14ac:dyDescent="0.3">
      <c r="P86">
        <v>10</v>
      </c>
      <c r="Q86" s="5">
        <v>5.1640413003666836</v>
      </c>
      <c r="R86" s="33">
        <v>6.9351459162636999</v>
      </c>
      <c r="S86" s="34">
        <v>9.0739321730838114</v>
      </c>
      <c r="T86" s="34">
        <v>11.409183915745437</v>
      </c>
      <c r="U86" s="34">
        <v>13.423529272151001</v>
      </c>
      <c r="V86" s="34">
        <v>14.260655906033456</v>
      </c>
      <c r="W86" s="34">
        <v>13.423529272151001</v>
      </c>
      <c r="X86" s="34">
        <v>11.409183915745437</v>
      </c>
      <c r="Y86" s="34">
        <v>9.0739321730838114</v>
      </c>
      <c r="Z86" s="35">
        <v>6.9351459162636999</v>
      </c>
      <c r="AA86" s="34">
        <v>5.1640413003666836</v>
      </c>
      <c r="AC86">
        <v>10</v>
      </c>
      <c r="AD86" s="5">
        <v>6.6961949106248895</v>
      </c>
      <c r="AE86" s="33">
        <v>9.4695474266020554</v>
      </c>
      <c r="AF86" s="34">
        <v>13.423529272151001</v>
      </c>
      <c r="AG86" s="34">
        <v>19.159295617295747</v>
      </c>
      <c r="AH86" s="34">
        <v>27.228261151653541</v>
      </c>
      <c r="AI86" s="34">
        <v>33.402341088101032</v>
      </c>
      <c r="AJ86" s="34">
        <v>27.228261151653541</v>
      </c>
      <c r="AK86" s="34">
        <v>19.159295617295747</v>
      </c>
      <c r="AL86" s="34">
        <v>13.423529272151001</v>
      </c>
      <c r="AM86" s="35">
        <v>9.4695474266020554</v>
      </c>
      <c r="AN86" s="34">
        <v>6.6961949106248895</v>
      </c>
    </row>
    <row r="87" spans="16:40" ht="15" thickBot="1" x14ac:dyDescent="0.35">
      <c r="P87">
        <v>15</v>
      </c>
      <c r="Q87" s="5">
        <v>4.2066058963483997</v>
      </c>
      <c r="R87" s="33">
        <v>5.4942212068304741</v>
      </c>
      <c r="S87" s="34">
        <v>6.9351459162636999</v>
      </c>
      <c r="T87" s="34">
        <v>8.3622640925657947</v>
      </c>
      <c r="U87" s="34">
        <v>9.4695474266020554</v>
      </c>
      <c r="V87" s="34">
        <v>9.8961990801500335</v>
      </c>
      <c r="W87" s="34">
        <v>9.4695474266020554</v>
      </c>
      <c r="X87" s="34">
        <v>8.3622640925657947</v>
      </c>
      <c r="Y87" s="34">
        <v>6.9351459162636999</v>
      </c>
      <c r="Z87" s="35">
        <v>5.4942212068304741</v>
      </c>
      <c r="AA87" s="34">
        <v>4.2066058963483997</v>
      </c>
      <c r="AC87">
        <v>15</v>
      </c>
      <c r="AD87" s="5">
        <v>6.0505963591970797</v>
      </c>
      <c r="AE87" s="38">
        <v>8.3622640925657947</v>
      </c>
      <c r="AF87" s="39">
        <v>11.409183915745437</v>
      </c>
      <c r="AG87" s="39">
        <v>15.213338147509987</v>
      </c>
      <c r="AH87" s="39">
        <v>19.159295617295747</v>
      </c>
      <c r="AI87" s="39">
        <v>21.09334104975985</v>
      </c>
      <c r="AJ87" s="39">
        <v>19.159295617295747</v>
      </c>
      <c r="AK87" s="39">
        <v>15.213338147509987</v>
      </c>
      <c r="AL87" s="39">
        <v>11.409183915745437</v>
      </c>
      <c r="AM87" s="40">
        <v>8.3622640925657947</v>
      </c>
      <c r="AN87" s="34">
        <v>6.0505963591970797</v>
      </c>
    </row>
    <row r="88" spans="16:40" x14ac:dyDescent="0.3">
      <c r="P88">
        <v>20</v>
      </c>
      <c r="Q88" s="5">
        <v>3.2984150758877107</v>
      </c>
      <c r="R88" s="33">
        <v>4.2066058963483997</v>
      </c>
      <c r="S88" s="34">
        <v>5.1640413003666836</v>
      </c>
      <c r="T88" s="34">
        <v>6.0505963591970797</v>
      </c>
      <c r="U88" s="34">
        <v>6.6961949106248895</v>
      </c>
      <c r="V88" s="34">
        <v>6.9351459162636999</v>
      </c>
      <c r="W88" s="34">
        <v>6.6961949106248895</v>
      </c>
      <c r="X88" s="34">
        <v>6.0505963591970797</v>
      </c>
      <c r="Y88" s="34">
        <v>5.1640413003666836</v>
      </c>
      <c r="Z88" s="35">
        <v>4.2066058963483997</v>
      </c>
      <c r="AA88" s="5">
        <v>3.2984150758877107</v>
      </c>
      <c r="AC88">
        <v>20</v>
      </c>
      <c r="AD88" s="5">
        <v>5.1640413003666836</v>
      </c>
      <c r="AE88" s="5">
        <v>6.9351459162636999</v>
      </c>
      <c r="AF88" s="5">
        <v>9.0739321730838114</v>
      </c>
      <c r="AG88" s="5">
        <v>11.409183915745437</v>
      </c>
      <c r="AH88" s="5">
        <v>13.423529272151001</v>
      </c>
      <c r="AI88" s="5">
        <v>14.260655906033456</v>
      </c>
      <c r="AJ88" s="5">
        <v>13.423529272151001</v>
      </c>
      <c r="AK88" s="5">
        <v>11.409183915745437</v>
      </c>
      <c r="AL88" s="5">
        <v>9.0739321730838114</v>
      </c>
      <c r="AM88" s="5">
        <v>6.9351459162636999</v>
      </c>
      <c r="AN88" s="5">
        <v>5.1640413003666836</v>
      </c>
    </row>
    <row r="89" spans="16:40" ht="15" thickBot="1" x14ac:dyDescent="0.35">
      <c r="P89">
        <v>25</v>
      </c>
      <c r="Q89" s="5">
        <v>2.5032343442835909</v>
      </c>
      <c r="R89" s="38">
        <v>3.1323472267333088</v>
      </c>
      <c r="S89" s="39">
        <v>3.766603004987779</v>
      </c>
      <c r="T89" s="39">
        <v>4.3273959457190259</v>
      </c>
      <c r="U89" s="39">
        <v>4.7198023567813649</v>
      </c>
      <c r="V89" s="39">
        <v>4.8616459308300364</v>
      </c>
      <c r="W89" s="39">
        <v>4.7198023567813649</v>
      </c>
      <c r="X89" s="39">
        <v>4.3273959457190259</v>
      </c>
      <c r="Y89" s="39">
        <v>3.766603004987779</v>
      </c>
      <c r="Z89" s="40">
        <v>3.1323472267333088</v>
      </c>
      <c r="AA89" s="5">
        <v>2.5032343442835909</v>
      </c>
      <c r="AC89">
        <v>25</v>
      </c>
      <c r="AD89" s="5">
        <v>4.2066058963483997</v>
      </c>
      <c r="AE89" s="5">
        <v>5.4942212068304741</v>
      </c>
      <c r="AF89" s="5">
        <v>6.9351459162636999</v>
      </c>
      <c r="AG89" s="5">
        <v>8.3622640925657947</v>
      </c>
      <c r="AH89" s="5">
        <v>9.4695474266020554</v>
      </c>
      <c r="AI89" s="5">
        <v>9.8961990801500335</v>
      </c>
      <c r="AJ89" s="5">
        <v>9.4695474266020554</v>
      </c>
      <c r="AK89" s="5">
        <v>8.3622640925657947</v>
      </c>
      <c r="AL89" s="5">
        <v>6.9351459162636999</v>
      </c>
      <c r="AM89" s="5">
        <v>5.4942212068304741</v>
      </c>
      <c r="AN89" s="5">
        <v>4.2066058963483997</v>
      </c>
    </row>
    <row r="92" spans="16:40" x14ac:dyDescent="0.3">
      <c r="P92" t="s">
        <v>16</v>
      </c>
    </row>
    <row r="93" spans="16:40" x14ac:dyDescent="0.3">
      <c r="P93" t="s">
        <v>7</v>
      </c>
      <c r="S93">
        <v>-20</v>
      </c>
      <c r="T93">
        <v>-15</v>
      </c>
      <c r="U93">
        <v>-10</v>
      </c>
      <c r="V93">
        <v>-5</v>
      </c>
      <c r="W93">
        <v>0</v>
      </c>
      <c r="X93">
        <v>5</v>
      </c>
      <c r="Y93">
        <v>10</v>
      </c>
      <c r="Z93">
        <v>15</v>
      </c>
      <c r="AA93">
        <v>20</v>
      </c>
    </row>
    <row r="95" spans="16:40" ht="15" thickBot="1" x14ac:dyDescent="0.35"/>
    <row r="96" spans="16:40" x14ac:dyDescent="0.3">
      <c r="P96">
        <v>-20</v>
      </c>
      <c r="S96" s="18">
        <f>D34+S34+AD34+S51+AD51+S65+AD65+R81+AE79</f>
        <v>54.282184825654454</v>
      </c>
      <c r="T96" s="19">
        <f t="shared" ref="T96:AA104" si="3">E34+T34+AE34+T51+AE51+T65+AE65+S81+AF79</f>
        <v>68.220014837505147</v>
      </c>
      <c r="U96" s="19">
        <f t="shared" si="3"/>
        <v>80.743016772664305</v>
      </c>
      <c r="V96" s="19">
        <f t="shared" si="3"/>
        <v>88.808223638355258</v>
      </c>
      <c r="W96" s="19">
        <f t="shared" si="3"/>
        <v>91.657182432329535</v>
      </c>
      <c r="X96" s="19">
        <f t="shared" si="3"/>
        <v>88.808223638355258</v>
      </c>
      <c r="Y96" s="19">
        <f t="shared" si="3"/>
        <v>80.743016772664305</v>
      </c>
      <c r="Z96" s="19">
        <f t="shared" si="3"/>
        <v>68.220014837505147</v>
      </c>
      <c r="AA96" s="20">
        <f t="shared" si="3"/>
        <v>54.282184825654454</v>
      </c>
    </row>
    <row r="97" spans="16:27" x14ac:dyDescent="0.3">
      <c r="P97">
        <v>-15</v>
      </c>
      <c r="S97" s="21">
        <f t="shared" ref="S97:S104" si="4">D35+S35+AD35+S52+AD52+S66+AD66+R82+AE80</f>
        <v>68.220014837505147</v>
      </c>
      <c r="T97" s="22">
        <f t="shared" si="3"/>
        <v>90.168139366910196</v>
      </c>
      <c r="U97" s="22">
        <f t="shared" si="3"/>
        <v>111.82851804185063</v>
      </c>
      <c r="V97" s="22">
        <f t="shared" si="3"/>
        <v>122.35747341446034</v>
      </c>
      <c r="W97" s="22">
        <f t="shared" si="3"/>
        <v>127.83629469487471</v>
      </c>
      <c r="X97" s="22">
        <f t="shared" si="3"/>
        <v>122.35747341446034</v>
      </c>
      <c r="Y97" s="22">
        <f t="shared" si="3"/>
        <v>111.82851804185063</v>
      </c>
      <c r="Z97" s="22">
        <f t="shared" si="3"/>
        <v>90.168139366910196</v>
      </c>
      <c r="AA97" s="23">
        <f t="shared" si="3"/>
        <v>68.220014837505147</v>
      </c>
    </row>
    <row r="98" spans="16:27" x14ac:dyDescent="0.3">
      <c r="P98">
        <v>-10</v>
      </c>
      <c r="S98" s="21">
        <f t="shared" si="4"/>
        <v>80.743016772664305</v>
      </c>
      <c r="T98" s="22">
        <f t="shared" si="3"/>
        <v>111.82851804185063</v>
      </c>
      <c r="U98" s="22">
        <f t="shared" si="3"/>
        <v>172.57587096363758</v>
      </c>
      <c r="V98" s="22">
        <f t="shared" si="3"/>
        <v>156.66735400204027</v>
      </c>
      <c r="W98" s="22">
        <f t="shared" si="3"/>
        <v>193.4921298739269</v>
      </c>
      <c r="X98" s="22">
        <f t="shared" si="3"/>
        <v>156.66735400204027</v>
      </c>
      <c r="Y98" s="22">
        <f t="shared" si="3"/>
        <v>172.57587096363753</v>
      </c>
      <c r="Z98" s="22">
        <f t="shared" si="3"/>
        <v>111.82851804185063</v>
      </c>
      <c r="AA98" s="23">
        <f t="shared" si="3"/>
        <v>80.743016772664305</v>
      </c>
    </row>
    <row r="99" spans="16:27" x14ac:dyDescent="0.3">
      <c r="P99">
        <v>-5</v>
      </c>
      <c r="S99" s="21">
        <f t="shared" si="4"/>
        <v>88.808223638355258</v>
      </c>
      <c r="T99" s="22">
        <f t="shared" si="3"/>
        <v>122.35747341446034</v>
      </c>
      <c r="U99" s="22">
        <f t="shared" si="3"/>
        <v>156.6673540020403</v>
      </c>
      <c r="V99" s="22">
        <f t="shared" si="3"/>
        <v>171.68109386830199</v>
      </c>
      <c r="W99" s="22">
        <f t="shared" si="3"/>
        <v>180.52088838290942</v>
      </c>
      <c r="X99" s="22">
        <f t="shared" si="3"/>
        <v>171.68109386830199</v>
      </c>
      <c r="Y99" s="22">
        <f t="shared" si="3"/>
        <v>156.6673540020403</v>
      </c>
      <c r="Z99" s="22">
        <f t="shared" si="3"/>
        <v>122.35747341446037</v>
      </c>
      <c r="AA99" s="23">
        <f t="shared" si="3"/>
        <v>88.808223638355258</v>
      </c>
    </row>
    <row r="100" spans="16:27" x14ac:dyDescent="0.3">
      <c r="P100">
        <v>0</v>
      </c>
      <c r="S100" s="21">
        <f t="shared" si="4"/>
        <v>91.657182432329535</v>
      </c>
      <c r="T100" s="22">
        <f t="shared" si="3"/>
        <v>127.83629469487474</v>
      </c>
      <c r="U100" s="22">
        <f t="shared" si="3"/>
        <v>193.4921298739269</v>
      </c>
      <c r="V100" s="22">
        <f t="shared" si="3"/>
        <v>180.52088838290942</v>
      </c>
      <c r="W100" s="24">
        <f t="shared" si="3"/>
        <v>218.39141995342516</v>
      </c>
      <c r="X100" s="22">
        <f t="shared" si="3"/>
        <v>180.52088838290942</v>
      </c>
      <c r="Y100" s="22">
        <f t="shared" si="3"/>
        <v>193.49212987392684</v>
      </c>
      <c r="Z100" s="22">
        <f t="shared" si="3"/>
        <v>127.83629469487474</v>
      </c>
      <c r="AA100" s="23">
        <f t="shared" si="3"/>
        <v>91.657182432329535</v>
      </c>
    </row>
    <row r="101" spans="16:27" x14ac:dyDescent="0.3">
      <c r="P101">
        <v>5</v>
      </c>
      <c r="S101" s="21">
        <f t="shared" si="4"/>
        <v>88.808223638355258</v>
      </c>
      <c r="T101" s="22">
        <f t="shared" si="3"/>
        <v>122.35747341446037</v>
      </c>
      <c r="U101" s="22">
        <f t="shared" si="3"/>
        <v>156.66735400204027</v>
      </c>
      <c r="V101" s="22">
        <f t="shared" si="3"/>
        <v>171.68109386830196</v>
      </c>
      <c r="W101" s="22">
        <f t="shared" si="3"/>
        <v>180.52088838290939</v>
      </c>
      <c r="X101" s="22">
        <f t="shared" si="3"/>
        <v>171.68109386830196</v>
      </c>
      <c r="Y101" s="22">
        <f t="shared" si="3"/>
        <v>156.66735400204027</v>
      </c>
      <c r="Z101" s="22">
        <f t="shared" si="3"/>
        <v>122.35747341446034</v>
      </c>
      <c r="AA101" s="23">
        <f t="shared" si="3"/>
        <v>88.808223638355258</v>
      </c>
    </row>
    <row r="102" spans="16:27" x14ac:dyDescent="0.3">
      <c r="P102">
        <v>10</v>
      </c>
      <c r="S102" s="21">
        <f t="shared" si="4"/>
        <v>80.743016772664305</v>
      </c>
      <c r="T102" s="22">
        <f t="shared" si="3"/>
        <v>111.82851804185063</v>
      </c>
      <c r="U102" s="22">
        <f t="shared" si="3"/>
        <v>172.57587096363758</v>
      </c>
      <c r="V102" s="22">
        <f t="shared" si="3"/>
        <v>156.66735400204024</v>
      </c>
      <c r="W102" s="22">
        <f t="shared" si="3"/>
        <v>193.4921298739269</v>
      </c>
      <c r="X102" s="22">
        <f t="shared" si="3"/>
        <v>156.66735400204024</v>
      </c>
      <c r="Y102" s="22">
        <f t="shared" si="3"/>
        <v>172.57587096363753</v>
      </c>
      <c r="Z102" s="22">
        <f t="shared" si="3"/>
        <v>111.82851804185063</v>
      </c>
      <c r="AA102" s="23">
        <f t="shared" si="3"/>
        <v>80.743016772664305</v>
      </c>
    </row>
    <row r="103" spans="16:27" x14ac:dyDescent="0.3">
      <c r="P103">
        <v>15</v>
      </c>
      <c r="S103" s="21">
        <f t="shared" si="4"/>
        <v>68.220014837505147</v>
      </c>
      <c r="T103" s="22">
        <f t="shared" si="3"/>
        <v>90.168139366910196</v>
      </c>
      <c r="U103" s="22">
        <f t="shared" si="3"/>
        <v>111.8285180418506</v>
      </c>
      <c r="V103" s="22">
        <f t="shared" si="3"/>
        <v>122.35747341446036</v>
      </c>
      <c r="W103" s="22">
        <f t="shared" si="3"/>
        <v>127.83629469487471</v>
      </c>
      <c r="X103" s="22">
        <f t="shared" si="3"/>
        <v>122.35747341446036</v>
      </c>
      <c r="Y103" s="22">
        <f t="shared" si="3"/>
        <v>111.8285180418506</v>
      </c>
      <c r="Z103" s="22">
        <f t="shared" si="3"/>
        <v>90.168139366910196</v>
      </c>
      <c r="AA103" s="23">
        <f t="shared" si="3"/>
        <v>68.220014837505147</v>
      </c>
    </row>
    <row r="104" spans="16:27" ht="15" thickBot="1" x14ac:dyDescent="0.35">
      <c r="P104">
        <v>20</v>
      </c>
      <c r="S104" s="25">
        <f t="shared" si="4"/>
        <v>54.282184825654454</v>
      </c>
      <c r="T104" s="26">
        <f t="shared" si="3"/>
        <v>68.220014837505147</v>
      </c>
      <c r="U104" s="26">
        <f t="shared" si="3"/>
        <v>80.743016772664305</v>
      </c>
      <c r="V104" s="26">
        <f t="shared" si="3"/>
        <v>88.808223638355258</v>
      </c>
      <c r="W104" s="26">
        <f t="shared" si="3"/>
        <v>91.657182432329535</v>
      </c>
      <c r="X104" s="26">
        <f t="shared" si="3"/>
        <v>88.808223638355258</v>
      </c>
      <c r="Y104" s="26">
        <f t="shared" si="3"/>
        <v>80.743016772664305</v>
      </c>
      <c r="Z104" s="26">
        <f t="shared" si="3"/>
        <v>68.220014837505147</v>
      </c>
      <c r="AA104" s="27">
        <f t="shared" si="3"/>
        <v>54.282184825654454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BABAE-0A83-446C-BA40-4A035EA5B439}">
  <dimension ref="A1:AN104"/>
  <sheetViews>
    <sheetView tabSelected="1" topLeftCell="A31" zoomScale="70" zoomScaleNormal="70" workbookViewId="0">
      <selection activeCell="AA104" sqref="AA104"/>
    </sheetView>
  </sheetViews>
  <sheetFormatPr baseColWidth="10" defaultRowHeight="14.4" x14ac:dyDescent="0.3"/>
  <cols>
    <col min="1" max="1" width="8.33203125" bestFit="1" customWidth="1"/>
    <col min="2" max="14" width="7.5546875" customWidth="1"/>
    <col min="16" max="16" width="6.88671875" customWidth="1"/>
    <col min="17" max="27" width="8.77734375" customWidth="1"/>
    <col min="28" max="28" width="3.21875" customWidth="1"/>
    <col min="29" max="29" width="6.44140625" customWidth="1"/>
    <col min="30" max="40" width="7.109375" customWidth="1"/>
  </cols>
  <sheetData>
    <row r="1" spans="1:14" x14ac:dyDescent="0.3">
      <c r="A1" t="s">
        <v>6</v>
      </c>
      <c r="B1">
        <v>-60</v>
      </c>
      <c r="C1">
        <v>-50</v>
      </c>
      <c r="D1">
        <v>-40</v>
      </c>
      <c r="E1">
        <v>-30</v>
      </c>
      <c r="F1">
        <v>-20</v>
      </c>
      <c r="G1">
        <v>-10</v>
      </c>
      <c r="H1">
        <v>0</v>
      </c>
      <c r="I1">
        <v>10</v>
      </c>
      <c r="J1">
        <v>20</v>
      </c>
      <c r="K1">
        <v>30</v>
      </c>
      <c r="L1">
        <v>40</v>
      </c>
      <c r="M1">
        <v>50</v>
      </c>
      <c r="N1">
        <v>60</v>
      </c>
    </row>
    <row r="2" spans="1:14" x14ac:dyDescent="0.3">
      <c r="A2">
        <v>-60</v>
      </c>
      <c r="B2" s="6">
        <f t="shared" ref="B2:N14" si="0">SQRT(B$1^2+$A2^2)</f>
        <v>84.852813742385706</v>
      </c>
      <c r="C2" s="6">
        <f t="shared" si="0"/>
        <v>78.10249675906654</v>
      </c>
      <c r="D2" s="6">
        <f t="shared" si="0"/>
        <v>72.111025509279784</v>
      </c>
      <c r="E2" s="6">
        <f t="shared" si="0"/>
        <v>67.082039324993687</v>
      </c>
      <c r="F2" s="6">
        <f t="shared" si="0"/>
        <v>63.245553203367585</v>
      </c>
      <c r="G2" s="6">
        <f t="shared" si="0"/>
        <v>60.827625302982199</v>
      </c>
      <c r="H2" s="6">
        <f t="shared" ref="H2:H14" si="1">SQRT(H$1^2+$A2^2)</f>
        <v>60</v>
      </c>
      <c r="I2" s="6">
        <f t="shared" si="0"/>
        <v>60.827625302982199</v>
      </c>
      <c r="J2" s="6">
        <f t="shared" si="0"/>
        <v>63.245553203367585</v>
      </c>
      <c r="K2" s="6">
        <f t="shared" si="0"/>
        <v>67.082039324993687</v>
      </c>
      <c r="L2" s="6">
        <f t="shared" si="0"/>
        <v>72.111025509279784</v>
      </c>
      <c r="M2" s="6">
        <f t="shared" si="0"/>
        <v>78.10249675906654</v>
      </c>
      <c r="N2" s="6">
        <f t="shared" si="0"/>
        <v>84.852813742385706</v>
      </c>
    </row>
    <row r="3" spans="1:14" x14ac:dyDescent="0.3">
      <c r="A3">
        <v>-50</v>
      </c>
      <c r="B3" s="6">
        <f t="shared" si="0"/>
        <v>78.10249675906654</v>
      </c>
      <c r="C3" s="6">
        <f t="shared" si="0"/>
        <v>70.710678118654755</v>
      </c>
      <c r="D3" s="6">
        <f t="shared" si="0"/>
        <v>64.031242374328485</v>
      </c>
      <c r="E3" s="6">
        <f t="shared" si="0"/>
        <v>58.309518948453004</v>
      </c>
      <c r="F3" s="6">
        <f t="shared" si="0"/>
        <v>53.851648071345039</v>
      </c>
      <c r="G3" s="6">
        <f t="shared" si="0"/>
        <v>50.990195135927848</v>
      </c>
      <c r="H3" s="6">
        <f t="shared" si="1"/>
        <v>50</v>
      </c>
      <c r="I3" s="6">
        <f t="shared" si="0"/>
        <v>50.990195135927848</v>
      </c>
      <c r="J3" s="6">
        <f t="shared" si="0"/>
        <v>53.851648071345039</v>
      </c>
      <c r="K3" s="6">
        <f t="shared" si="0"/>
        <v>58.309518948453004</v>
      </c>
      <c r="L3" s="6">
        <f t="shared" si="0"/>
        <v>64.031242374328485</v>
      </c>
      <c r="M3" s="6">
        <f t="shared" si="0"/>
        <v>70.710678118654755</v>
      </c>
      <c r="N3" s="6">
        <f t="shared" si="0"/>
        <v>78.10249675906654</v>
      </c>
    </row>
    <row r="4" spans="1:14" x14ac:dyDescent="0.3">
      <c r="A4">
        <v>-40</v>
      </c>
      <c r="B4" s="6">
        <f t="shared" si="0"/>
        <v>72.111025509279784</v>
      </c>
      <c r="C4" s="6">
        <f t="shared" si="0"/>
        <v>64.031242374328485</v>
      </c>
      <c r="D4" s="6">
        <f t="shared" si="0"/>
        <v>56.568542494923804</v>
      </c>
      <c r="E4" s="6">
        <f t="shared" si="0"/>
        <v>50</v>
      </c>
      <c r="F4" s="6">
        <f t="shared" si="0"/>
        <v>44.721359549995796</v>
      </c>
      <c r="G4" s="6">
        <f t="shared" si="0"/>
        <v>41.231056256176608</v>
      </c>
      <c r="H4" s="6">
        <f t="shared" si="1"/>
        <v>40</v>
      </c>
      <c r="I4" s="6">
        <f t="shared" si="0"/>
        <v>41.231056256176608</v>
      </c>
      <c r="J4" s="6">
        <f t="shared" si="0"/>
        <v>44.721359549995796</v>
      </c>
      <c r="K4" s="6">
        <f t="shared" si="0"/>
        <v>50</v>
      </c>
      <c r="L4" s="6">
        <f t="shared" si="0"/>
        <v>56.568542494923804</v>
      </c>
      <c r="M4" s="6">
        <f t="shared" si="0"/>
        <v>64.031242374328485</v>
      </c>
      <c r="N4" s="6">
        <f t="shared" si="0"/>
        <v>72.111025509279784</v>
      </c>
    </row>
    <row r="5" spans="1:14" x14ac:dyDescent="0.3">
      <c r="A5">
        <v>-30</v>
      </c>
      <c r="B5" s="6">
        <f t="shared" si="0"/>
        <v>67.082039324993687</v>
      </c>
      <c r="C5" s="6">
        <f t="shared" si="0"/>
        <v>58.309518948453004</v>
      </c>
      <c r="D5" s="6">
        <f t="shared" si="0"/>
        <v>50</v>
      </c>
      <c r="E5" s="6">
        <f t="shared" si="0"/>
        <v>42.426406871192853</v>
      </c>
      <c r="F5" s="6">
        <f t="shared" si="0"/>
        <v>36.055512754639892</v>
      </c>
      <c r="G5" s="6">
        <f t="shared" si="0"/>
        <v>31.622776601683793</v>
      </c>
      <c r="H5" s="6">
        <f t="shared" si="1"/>
        <v>30</v>
      </c>
      <c r="I5" s="6">
        <f t="shared" si="0"/>
        <v>31.622776601683793</v>
      </c>
      <c r="J5" s="6">
        <f t="shared" si="0"/>
        <v>36.055512754639892</v>
      </c>
      <c r="K5" s="6">
        <f t="shared" si="0"/>
        <v>42.426406871192853</v>
      </c>
      <c r="L5" s="6">
        <f t="shared" si="0"/>
        <v>50</v>
      </c>
      <c r="M5" s="6">
        <f t="shared" si="0"/>
        <v>58.309518948453004</v>
      </c>
      <c r="N5" s="6">
        <f t="shared" si="0"/>
        <v>67.082039324993687</v>
      </c>
    </row>
    <row r="6" spans="1:14" x14ac:dyDescent="0.3">
      <c r="A6">
        <v>-20</v>
      </c>
      <c r="B6" s="6">
        <f t="shared" si="0"/>
        <v>63.245553203367585</v>
      </c>
      <c r="C6" s="6">
        <f t="shared" si="0"/>
        <v>53.851648071345039</v>
      </c>
      <c r="D6" s="6">
        <f t="shared" si="0"/>
        <v>44.721359549995796</v>
      </c>
      <c r="E6" s="6">
        <f t="shared" si="0"/>
        <v>36.055512754639892</v>
      </c>
      <c r="F6" s="6">
        <f t="shared" si="0"/>
        <v>28.284271247461902</v>
      </c>
      <c r="G6" s="6">
        <f t="shared" si="0"/>
        <v>22.360679774997898</v>
      </c>
      <c r="H6" s="6">
        <f t="shared" si="1"/>
        <v>20</v>
      </c>
      <c r="I6" s="6">
        <f t="shared" si="0"/>
        <v>22.360679774997898</v>
      </c>
      <c r="J6" s="6">
        <f t="shared" si="0"/>
        <v>28.284271247461902</v>
      </c>
      <c r="K6" s="6">
        <f t="shared" si="0"/>
        <v>36.055512754639892</v>
      </c>
      <c r="L6" s="6">
        <f t="shared" si="0"/>
        <v>44.721359549995796</v>
      </c>
      <c r="M6" s="6">
        <f t="shared" si="0"/>
        <v>53.851648071345039</v>
      </c>
      <c r="N6" s="6">
        <f t="shared" si="0"/>
        <v>63.245553203367585</v>
      </c>
    </row>
    <row r="7" spans="1:14" x14ac:dyDescent="0.3">
      <c r="A7">
        <v>-10</v>
      </c>
      <c r="B7" s="6">
        <f t="shared" si="0"/>
        <v>60.827625302982199</v>
      </c>
      <c r="C7" s="6">
        <f t="shared" si="0"/>
        <v>50.990195135927848</v>
      </c>
      <c r="D7" s="6">
        <f t="shared" si="0"/>
        <v>41.231056256176608</v>
      </c>
      <c r="E7" s="6">
        <f t="shared" si="0"/>
        <v>31.622776601683793</v>
      </c>
      <c r="F7" s="6">
        <f t="shared" si="0"/>
        <v>22.360679774997898</v>
      </c>
      <c r="G7" s="6">
        <f t="shared" si="0"/>
        <v>14.142135623730951</v>
      </c>
      <c r="H7" s="6">
        <f>SQRT(H$1^2+$A7^2)</f>
        <v>10</v>
      </c>
      <c r="I7" s="6">
        <f t="shared" si="0"/>
        <v>14.142135623730951</v>
      </c>
      <c r="J7" s="6">
        <f t="shared" si="0"/>
        <v>22.360679774997898</v>
      </c>
      <c r="K7" s="6">
        <f t="shared" si="0"/>
        <v>31.622776601683793</v>
      </c>
      <c r="L7" s="6">
        <f t="shared" si="0"/>
        <v>41.231056256176608</v>
      </c>
      <c r="M7" s="6">
        <f t="shared" si="0"/>
        <v>50.990195135927848</v>
      </c>
      <c r="N7" s="6">
        <f t="shared" si="0"/>
        <v>60.827625302982199</v>
      </c>
    </row>
    <row r="8" spans="1:14" x14ac:dyDescent="0.3">
      <c r="A8">
        <v>0</v>
      </c>
      <c r="B8" s="6">
        <f t="shared" si="0"/>
        <v>60</v>
      </c>
      <c r="C8" s="6">
        <f t="shared" si="0"/>
        <v>50</v>
      </c>
      <c r="D8" s="6">
        <f t="shared" si="0"/>
        <v>40</v>
      </c>
      <c r="E8" s="6">
        <f t="shared" si="0"/>
        <v>30</v>
      </c>
      <c r="F8" s="6">
        <f t="shared" si="0"/>
        <v>20</v>
      </c>
      <c r="G8" s="6">
        <f t="shared" si="0"/>
        <v>10</v>
      </c>
      <c r="H8">
        <v>0.52500000000000002</v>
      </c>
      <c r="I8" s="6">
        <f t="shared" si="0"/>
        <v>10</v>
      </c>
      <c r="J8" s="6">
        <f t="shared" si="0"/>
        <v>20</v>
      </c>
      <c r="K8" s="6">
        <f t="shared" si="0"/>
        <v>30</v>
      </c>
      <c r="L8" s="6">
        <f t="shared" si="0"/>
        <v>40</v>
      </c>
      <c r="M8" s="6">
        <f t="shared" si="0"/>
        <v>50</v>
      </c>
      <c r="N8" s="6">
        <f t="shared" si="0"/>
        <v>60</v>
      </c>
    </row>
    <row r="9" spans="1:14" x14ac:dyDescent="0.3">
      <c r="A9">
        <v>10</v>
      </c>
      <c r="B9" s="6">
        <f t="shared" si="0"/>
        <v>60.827625302982199</v>
      </c>
      <c r="C9" s="6">
        <f t="shared" si="0"/>
        <v>50.990195135927848</v>
      </c>
      <c r="D9" s="6">
        <f t="shared" si="0"/>
        <v>41.231056256176608</v>
      </c>
      <c r="E9" s="6">
        <f t="shared" si="0"/>
        <v>31.622776601683793</v>
      </c>
      <c r="F9" s="6">
        <f t="shared" si="0"/>
        <v>22.360679774997898</v>
      </c>
      <c r="G9" s="6">
        <f t="shared" si="0"/>
        <v>14.142135623730951</v>
      </c>
      <c r="H9" s="6">
        <f t="shared" si="1"/>
        <v>10</v>
      </c>
      <c r="I9" s="6">
        <f t="shared" si="0"/>
        <v>14.142135623730951</v>
      </c>
      <c r="J9" s="6">
        <f t="shared" si="0"/>
        <v>22.360679774997898</v>
      </c>
      <c r="K9" s="6">
        <f t="shared" si="0"/>
        <v>31.622776601683793</v>
      </c>
      <c r="L9" s="6">
        <f t="shared" si="0"/>
        <v>41.231056256176608</v>
      </c>
      <c r="M9" s="6">
        <f t="shared" si="0"/>
        <v>50.990195135927848</v>
      </c>
      <c r="N9" s="6">
        <f t="shared" si="0"/>
        <v>60.827625302982199</v>
      </c>
    </row>
    <row r="10" spans="1:14" x14ac:dyDescent="0.3">
      <c r="A10">
        <v>20</v>
      </c>
      <c r="B10" s="6">
        <f t="shared" si="0"/>
        <v>63.245553203367585</v>
      </c>
      <c r="C10" s="6">
        <f t="shared" si="0"/>
        <v>53.851648071345039</v>
      </c>
      <c r="D10" s="6">
        <f t="shared" si="0"/>
        <v>44.721359549995796</v>
      </c>
      <c r="E10" s="6">
        <f t="shared" si="0"/>
        <v>36.055512754639892</v>
      </c>
      <c r="F10" s="6">
        <f t="shared" si="0"/>
        <v>28.284271247461902</v>
      </c>
      <c r="G10" s="6">
        <f t="shared" si="0"/>
        <v>22.360679774997898</v>
      </c>
      <c r="H10" s="6">
        <f t="shared" si="1"/>
        <v>20</v>
      </c>
      <c r="I10" s="6">
        <f t="shared" si="0"/>
        <v>22.360679774997898</v>
      </c>
      <c r="J10" s="6">
        <f t="shared" si="0"/>
        <v>28.284271247461902</v>
      </c>
      <c r="K10" s="6">
        <f t="shared" si="0"/>
        <v>36.055512754639892</v>
      </c>
      <c r="L10" s="6">
        <f t="shared" si="0"/>
        <v>44.721359549995796</v>
      </c>
      <c r="M10" s="6">
        <f t="shared" si="0"/>
        <v>53.851648071345039</v>
      </c>
      <c r="N10" s="6">
        <f t="shared" si="0"/>
        <v>63.245553203367585</v>
      </c>
    </row>
    <row r="11" spans="1:14" x14ac:dyDescent="0.3">
      <c r="A11">
        <v>30</v>
      </c>
      <c r="B11" s="6">
        <f t="shared" si="0"/>
        <v>67.082039324993687</v>
      </c>
      <c r="C11" s="6">
        <f t="shared" si="0"/>
        <v>58.309518948453004</v>
      </c>
      <c r="D11" s="6">
        <f t="shared" si="0"/>
        <v>50</v>
      </c>
      <c r="E11" s="6">
        <f t="shared" si="0"/>
        <v>42.426406871192853</v>
      </c>
      <c r="F11" s="6">
        <f t="shared" si="0"/>
        <v>36.055512754639892</v>
      </c>
      <c r="G11" s="6">
        <f t="shared" si="0"/>
        <v>31.622776601683793</v>
      </c>
      <c r="H11" s="6">
        <f t="shared" si="1"/>
        <v>30</v>
      </c>
      <c r="I11" s="6">
        <f t="shared" si="0"/>
        <v>31.622776601683793</v>
      </c>
      <c r="J11" s="6">
        <f t="shared" si="0"/>
        <v>36.055512754639892</v>
      </c>
      <c r="K11" s="6">
        <f t="shared" si="0"/>
        <v>42.426406871192853</v>
      </c>
      <c r="L11" s="6">
        <f t="shared" si="0"/>
        <v>50</v>
      </c>
      <c r="M11" s="6">
        <f t="shared" si="0"/>
        <v>58.309518948453004</v>
      </c>
      <c r="N11" s="6">
        <f t="shared" si="0"/>
        <v>67.082039324993687</v>
      </c>
    </row>
    <row r="12" spans="1:14" x14ac:dyDescent="0.3">
      <c r="A12">
        <v>40</v>
      </c>
      <c r="B12" s="6">
        <f t="shared" si="0"/>
        <v>72.111025509279784</v>
      </c>
      <c r="C12" s="6">
        <f t="shared" si="0"/>
        <v>64.031242374328485</v>
      </c>
      <c r="D12" s="6">
        <f t="shared" si="0"/>
        <v>56.568542494923804</v>
      </c>
      <c r="E12" s="6">
        <f t="shared" si="0"/>
        <v>50</v>
      </c>
      <c r="F12" s="6">
        <f t="shared" si="0"/>
        <v>44.721359549995796</v>
      </c>
      <c r="G12" s="6">
        <f t="shared" si="0"/>
        <v>41.231056256176608</v>
      </c>
      <c r="H12" s="6">
        <f t="shared" si="1"/>
        <v>40</v>
      </c>
      <c r="I12" s="6">
        <f t="shared" si="0"/>
        <v>41.231056256176608</v>
      </c>
      <c r="J12" s="6">
        <f t="shared" si="0"/>
        <v>44.721359549995796</v>
      </c>
      <c r="K12" s="6">
        <f t="shared" si="0"/>
        <v>50</v>
      </c>
      <c r="L12" s="6">
        <f t="shared" si="0"/>
        <v>56.568542494923804</v>
      </c>
      <c r="M12" s="6">
        <f t="shared" si="0"/>
        <v>64.031242374328485</v>
      </c>
      <c r="N12" s="6">
        <f t="shared" si="0"/>
        <v>72.111025509279784</v>
      </c>
    </row>
    <row r="13" spans="1:14" x14ac:dyDescent="0.3">
      <c r="A13">
        <v>50</v>
      </c>
      <c r="B13" s="6">
        <f t="shared" si="0"/>
        <v>78.10249675906654</v>
      </c>
      <c r="C13" s="6">
        <f t="shared" si="0"/>
        <v>70.710678118654755</v>
      </c>
      <c r="D13" s="6">
        <f t="shared" si="0"/>
        <v>64.031242374328485</v>
      </c>
      <c r="E13" s="6">
        <f t="shared" si="0"/>
        <v>58.309518948453004</v>
      </c>
      <c r="F13" s="6">
        <f t="shared" si="0"/>
        <v>53.851648071345039</v>
      </c>
      <c r="G13" s="6">
        <f t="shared" si="0"/>
        <v>50.990195135927848</v>
      </c>
      <c r="H13" s="6">
        <f t="shared" si="1"/>
        <v>50</v>
      </c>
      <c r="I13" s="6">
        <f t="shared" si="0"/>
        <v>50.990195135927848</v>
      </c>
      <c r="J13" s="6">
        <f t="shared" si="0"/>
        <v>53.851648071345039</v>
      </c>
      <c r="K13" s="6">
        <f t="shared" si="0"/>
        <v>58.309518948453004</v>
      </c>
      <c r="L13" s="6">
        <f t="shared" si="0"/>
        <v>64.031242374328485</v>
      </c>
      <c r="M13" s="6">
        <f t="shared" si="0"/>
        <v>70.710678118654755</v>
      </c>
      <c r="N13" s="6">
        <f t="shared" si="0"/>
        <v>78.10249675906654</v>
      </c>
    </row>
    <row r="14" spans="1:14" x14ac:dyDescent="0.3">
      <c r="A14">
        <v>60</v>
      </c>
      <c r="B14" s="6">
        <f t="shared" si="0"/>
        <v>84.852813742385706</v>
      </c>
      <c r="C14" s="6">
        <f t="shared" si="0"/>
        <v>78.10249675906654</v>
      </c>
      <c r="D14" s="6">
        <f t="shared" si="0"/>
        <v>72.111025509279784</v>
      </c>
      <c r="E14" s="6">
        <f t="shared" si="0"/>
        <v>67.082039324993687</v>
      </c>
      <c r="F14" s="6">
        <f t="shared" si="0"/>
        <v>63.245553203367585</v>
      </c>
      <c r="G14" s="6">
        <f t="shared" si="0"/>
        <v>60.827625302982199</v>
      </c>
      <c r="H14" s="6">
        <f t="shared" si="1"/>
        <v>60</v>
      </c>
      <c r="I14" s="6">
        <f t="shared" si="0"/>
        <v>60.827625302982199</v>
      </c>
      <c r="J14" s="6">
        <f t="shared" si="0"/>
        <v>63.245553203367585</v>
      </c>
      <c r="K14" s="6">
        <f t="shared" si="0"/>
        <v>67.082039324993687</v>
      </c>
      <c r="L14" s="6">
        <f t="shared" si="0"/>
        <v>72.111025509279784</v>
      </c>
      <c r="M14" s="6">
        <f t="shared" si="0"/>
        <v>78.10249675906654</v>
      </c>
      <c r="N14" s="6">
        <f t="shared" si="0"/>
        <v>84.852813742385706</v>
      </c>
    </row>
    <row r="16" spans="1:14" x14ac:dyDescent="0.3">
      <c r="A16" t="s">
        <v>5</v>
      </c>
      <c r="B16">
        <v>-60</v>
      </c>
      <c r="C16">
        <v>-50</v>
      </c>
      <c r="D16">
        <v>-40</v>
      </c>
      <c r="E16">
        <v>-30</v>
      </c>
      <c r="F16">
        <v>-20</v>
      </c>
      <c r="G16">
        <v>-10</v>
      </c>
      <c r="H16">
        <v>0</v>
      </c>
      <c r="I16">
        <v>10</v>
      </c>
      <c r="J16">
        <v>20</v>
      </c>
      <c r="K16">
        <v>30</v>
      </c>
      <c r="L16">
        <v>40</v>
      </c>
      <c r="M16">
        <v>50</v>
      </c>
      <c r="N16">
        <v>60</v>
      </c>
    </row>
    <row r="17" spans="1:40" x14ac:dyDescent="0.3">
      <c r="A17">
        <v>-60</v>
      </c>
      <c r="B17" s="6">
        <f t="shared" ref="B17:N19" si="2">LN(SQRT(B$1^2+$A17^2))</f>
        <v>4.4409181525020731</v>
      </c>
      <c r="C17" s="6">
        <f t="shared" si="2"/>
        <v>4.3580220250807011</v>
      </c>
      <c r="D17" s="6">
        <f t="shared" si="2"/>
        <v>4.2782069522847594</v>
      </c>
      <c r="E17" s="6">
        <f t="shared" si="2"/>
        <v>4.2059163378792057</v>
      </c>
      <c r="F17" s="6">
        <f t="shared" si="2"/>
        <v>4.1470248200510138</v>
      </c>
      <c r="G17" s="6">
        <f t="shared" si="2"/>
        <v>4.1080440493161579</v>
      </c>
      <c r="H17" s="6">
        <f t="shared" si="2"/>
        <v>4.0943445622221004</v>
      </c>
      <c r="I17" s="6">
        <f t="shared" si="2"/>
        <v>4.1080440493161579</v>
      </c>
      <c r="J17" s="6">
        <f t="shared" si="2"/>
        <v>4.1470248200510138</v>
      </c>
      <c r="K17" s="6">
        <f t="shared" si="2"/>
        <v>4.2059163378792057</v>
      </c>
      <c r="L17" s="6">
        <f t="shared" si="2"/>
        <v>4.2782069522847594</v>
      </c>
      <c r="M17" s="6">
        <f t="shared" si="2"/>
        <v>4.3580220250807011</v>
      </c>
      <c r="N17" s="6">
        <f t="shared" si="2"/>
        <v>4.4409181525020731</v>
      </c>
    </row>
    <row r="18" spans="1:40" x14ac:dyDescent="0.3">
      <c r="A18">
        <v>-50</v>
      </c>
      <c r="B18" s="6">
        <f t="shared" si="2"/>
        <v>4.3580220250807011</v>
      </c>
      <c r="C18" s="6">
        <f t="shared" si="2"/>
        <v>4.2585965957081191</v>
      </c>
      <c r="D18" s="6">
        <f t="shared" si="2"/>
        <v>4.1593711263461994</v>
      </c>
      <c r="E18" s="6">
        <f t="shared" si="2"/>
        <v>4.0657653553021262</v>
      </c>
      <c r="F18" s="6">
        <f t="shared" si="2"/>
        <v>3.9862330079872828</v>
      </c>
      <c r="G18" s="6">
        <f t="shared" si="2"/>
        <v>3.9316333620047867</v>
      </c>
      <c r="H18" s="6">
        <f t="shared" si="2"/>
        <v>3.912023005428146</v>
      </c>
      <c r="I18" s="6">
        <f t="shared" si="2"/>
        <v>3.9316333620047867</v>
      </c>
      <c r="J18" s="6">
        <f t="shared" si="2"/>
        <v>3.9862330079872828</v>
      </c>
      <c r="K18" s="6">
        <f t="shared" si="2"/>
        <v>4.0657653553021262</v>
      </c>
      <c r="L18" s="6">
        <f t="shared" si="2"/>
        <v>4.1593711263461994</v>
      </c>
      <c r="M18" s="6">
        <f t="shared" si="2"/>
        <v>4.2585965957081191</v>
      </c>
      <c r="N18" s="6">
        <f t="shared" si="2"/>
        <v>4.3580220250807011</v>
      </c>
    </row>
    <row r="19" spans="1:40" x14ac:dyDescent="0.3">
      <c r="A19">
        <v>-40</v>
      </c>
      <c r="B19" s="6">
        <f t="shared" si="2"/>
        <v>4.2782069522847594</v>
      </c>
      <c r="C19" s="6">
        <f t="shared" si="2"/>
        <v>4.1593711263461994</v>
      </c>
      <c r="D19" s="6">
        <f>LN(SQRT(D$1^2+$A19^2))</f>
        <v>4.0354530443939094</v>
      </c>
      <c r="E19" s="6">
        <f>LN(SQRT(E$1^2+$A19^2))</f>
        <v>3.912023005428146</v>
      </c>
      <c r="F19" s="6">
        <f>LN(SQRT(F$1^2+$A19^2))</f>
        <v>3.8004512297710411</v>
      </c>
      <c r="G19" s="6">
        <f>LN(SQRT(G$1^2+$A19^2))</f>
        <v>3.719191765022154</v>
      </c>
      <c r="H19" s="6">
        <f>LN(SQRT(H$1^2+$A19^2))</f>
        <v>3.6888794541139363</v>
      </c>
      <c r="I19" s="6">
        <f>LN(SQRT(I$1^2+$A19^2))</f>
        <v>3.719191765022154</v>
      </c>
      <c r="J19" s="6">
        <f>LN(SQRT(J$1^2+$A19^2))</f>
        <v>3.8004512297710411</v>
      </c>
      <c r="K19" s="6">
        <f>LN(SQRT(K$1^2+$A19^2))</f>
        <v>3.912023005428146</v>
      </c>
      <c r="L19" s="6">
        <f>LN(SQRT(L$1^2+$A19^2))</f>
        <v>4.0354530443939094</v>
      </c>
      <c r="M19" s="6">
        <f t="shared" si="2"/>
        <v>4.1593711263461994</v>
      </c>
      <c r="N19" s="6">
        <f t="shared" si="2"/>
        <v>4.2782069522847594</v>
      </c>
    </row>
    <row r="20" spans="1:40" x14ac:dyDescent="0.3">
      <c r="A20">
        <v>-30</v>
      </c>
      <c r="B20" s="6">
        <f t="shared" ref="B20:N29" si="3">LN(SQRT(B$1^2+$A20^2))</f>
        <v>4.2059163378792057</v>
      </c>
      <c r="C20" s="6">
        <f t="shared" si="3"/>
        <v>4.0657653553021262</v>
      </c>
      <c r="D20" s="6">
        <f t="shared" si="3"/>
        <v>3.912023005428146</v>
      </c>
      <c r="E20" s="6">
        <f t="shared" si="3"/>
        <v>3.7477709719421282</v>
      </c>
      <c r="F20" s="6">
        <f t="shared" si="3"/>
        <v>3.585059771724814</v>
      </c>
      <c r="G20" s="6">
        <f t="shared" si="3"/>
        <v>3.4538776394910684</v>
      </c>
      <c r="H20" s="6">
        <f t="shared" si="3"/>
        <v>3.4011973816621555</v>
      </c>
      <c r="I20" s="6">
        <f t="shared" si="3"/>
        <v>3.4538776394910684</v>
      </c>
      <c r="J20" s="6">
        <f t="shared" si="3"/>
        <v>3.585059771724814</v>
      </c>
      <c r="K20" s="6">
        <f t="shared" si="3"/>
        <v>3.7477709719421282</v>
      </c>
      <c r="L20" s="6">
        <f t="shared" si="3"/>
        <v>3.912023005428146</v>
      </c>
      <c r="M20" s="6">
        <f t="shared" si="3"/>
        <v>4.0657653553021262</v>
      </c>
      <c r="N20" s="6">
        <f t="shared" si="3"/>
        <v>4.2059163378792057</v>
      </c>
    </row>
    <row r="21" spans="1:40" x14ac:dyDescent="0.3">
      <c r="A21">
        <v>-20</v>
      </c>
      <c r="B21" s="6">
        <f t="shared" si="3"/>
        <v>4.1470248200510138</v>
      </c>
      <c r="C21" s="6">
        <f t="shared" si="3"/>
        <v>3.9862330079872828</v>
      </c>
      <c r="D21" s="6">
        <f t="shared" si="3"/>
        <v>3.8004512297710411</v>
      </c>
      <c r="E21" s="6">
        <f t="shared" si="3"/>
        <v>3.585059771724814</v>
      </c>
      <c r="F21" s="6">
        <f t="shared" si="3"/>
        <v>3.3423058638339636</v>
      </c>
      <c r="G21" s="6">
        <f t="shared" si="3"/>
        <v>3.1073040492110957</v>
      </c>
      <c r="H21" s="6">
        <f t="shared" si="3"/>
        <v>2.9957322735539909</v>
      </c>
      <c r="I21" s="6">
        <f t="shared" si="3"/>
        <v>3.1073040492110957</v>
      </c>
      <c r="J21" s="6">
        <f t="shared" si="3"/>
        <v>3.3423058638339636</v>
      </c>
      <c r="K21" s="6">
        <f t="shared" si="3"/>
        <v>3.585059771724814</v>
      </c>
      <c r="L21" s="6">
        <f t="shared" si="3"/>
        <v>3.8004512297710411</v>
      </c>
      <c r="M21" s="6">
        <f t="shared" si="3"/>
        <v>3.9862330079872828</v>
      </c>
      <c r="N21" s="6">
        <f t="shared" si="3"/>
        <v>4.1470248200510138</v>
      </c>
    </row>
    <row r="22" spans="1:40" x14ac:dyDescent="0.3">
      <c r="A22">
        <v>-10</v>
      </c>
      <c r="B22" s="6">
        <f t="shared" si="3"/>
        <v>4.1080440493161579</v>
      </c>
      <c r="C22" s="6">
        <f t="shared" si="3"/>
        <v>3.9316333620047867</v>
      </c>
      <c r="D22" s="6">
        <f t="shared" si="3"/>
        <v>3.719191765022154</v>
      </c>
      <c r="E22" s="6">
        <f t="shared" si="3"/>
        <v>3.4538776394910684</v>
      </c>
      <c r="F22" s="6">
        <f t="shared" si="3"/>
        <v>3.1073040492110957</v>
      </c>
      <c r="G22" s="6">
        <f t="shared" si="3"/>
        <v>2.6491586832740182</v>
      </c>
      <c r="H22" s="6">
        <f t="shared" si="3"/>
        <v>2.3025850929940459</v>
      </c>
      <c r="I22" s="6">
        <f t="shared" si="3"/>
        <v>2.6491586832740182</v>
      </c>
      <c r="J22" s="6">
        <f t="shared" si="3"/>
        <v>3.1073040492110957</v>
      </c>
      <c r="K22" s="6">
        <f t="shared" si="3"/>
        <v>3.4538776394910684</v>
      </c>
      <c r="L22" s="6">
        <f t="shared" si="3"/>
        <v>3.719191765022154</v>
      </c>
      <c r="M22" s="6">
        <f t="shared" si="3"/>
        <v>3.9316333620047867</v>
      </c>
      <c r="N22" s="6">
        <f t="shared" si="3"/>
        <v>4.1080440493161579</v>
      </c>
    </row>
    <row r="23" spans="1:40" x14ac:dyDescent="0.3">
      <c r="A23">
        <v>0</v>
      </c>
      <c r="B23" s="6">
        <f t="shared" si="3"/>
        <v>4.0943445622221004</v>
      </c>
      <c r="C23" s="6">
        <f t="shared" si="3"/>
        <v>3.912023005428146</v>
      </c>
      <c r="D23" s="6">
        <f t="shared" si="3"/>
        <v>3.6888794541139363</v>
      </c>
      <c r="E23" s="6">
        <f t="shared" si="3"/>
        <v>3.4011973816621555</v>
      </c>
      <c r="F23" s="6">
        <f t="shared" si="3"/>
        <v>2.9957322735539909</v>
      </c>
      <c r="G23" s="6">
        <f t="shared" si="3"/>
        <v>2.3025850929940459</v>
      </c>
      <c r="H23" s="6">
        <f>LN(H8)</f>
        <v>-0.64435701639051324</v>
      </c>
      <c r="I23" s="6">
        <f t="shared" si="3"/>
        <v>2.3025850929940459</v>
      </c>
      <c r="J23" s="6">
        <f t="shared" si="3"/>
        <v>2.9957322735539909</v>
      </c>
      <c r="K23" s="6">
        <f t="shared" si="3"/>
        <v>3.4011973816621555</v>
      </c>
      <c r="L23" s="6">
        <f t="shared" si="3"/>
        <v>3.6888794541139363</v>
      </c>
      <c r="M23" s="6">
        <f t="shared" si="3"/>
        <v>3.912023005428146</v>
      </c>
      <c r="N23" s="6">
        <f t="shared" si="3"/>
        <v>4.0943445622221004</v>
      </c>
    </row>
    <row r="24" spans="1:40" x14ac:dyDescent="0.3">
      <c r="A24">
        <v>10</v>
      </c>
      <c r="B24" s="6">
        <f t="shared" si="3"/>
        <v>4.1080440493161579</v>
      </c>
      <c r="C24" s="6">
        <f t="shared" si="3"/>
        <v>3.9316333620047867</v>
      </c>
      <c r="D24" s="6">
        <f t="shared" si="3"/>
        <v>3.719191765022154</v>
      </c>
      <c r="E24" s="6">
        <f t="shared" si="3"/>
        <v>3.4538776394910684</v>
      </c>
      <c r="F24" s="6">
        <f t="shared" si="3"/>
        <v>3.1073040492110957</v>
      </c>
      <c r="G24" s="6">
        <f t="shared" si="3"/>
        <v>2.6491586832740182</v>
      </c>
      <c r="H24" s="6">
        <f t="shared" si="3"/>
        <v>2.3025850929940459</v>
      </c>
      <c r="I24" s="6">
        <f t="shared" si="3"/>
        <v>2.6491586832740182</v>
      </c>
      <c r="J24" s="6">
        <f t="shared" si="3"/>
        <v>3.1073040492110957</v>
      </c>
      <c r="K24" s="6">
        <f t="shared" si="3"/>
        <v>3.4538776394910684</v>
      </c>
      <c r="L24" s="6">
        <f t="shared" si="3"/>
        <v>3.719191765022154</v>
      </c>
      <c r="M24" s="6">
        <f t="shared" si="3"/>
        <v>3.9316333620047867</v>
      </c>
      <c r="N24" s="6">
        <f t="shared" si="3"/>
        <v>4.1080440493161579</v>
      </c>
    </row>
    <row r="25" spans="1:40" x14ac:dyDescent="0.3">
      <c r="A25">
        <v>20</v>
      </c>
      <c r="B25" s="6">
        <f t="shared" si="3"/>
        <v>4.1470248200510138</v>
      </c>
      <c r="C25" s="6">
        <f t="shared" si="3"/>
        <v>3.9862330079872828</v>
      </c>
      <c r="D25" s="6">
        <f t="shared" si="3"/>
        <v>3.8004512297710411</v>
      </c>
      <c r="E25" s="6">
        <f t="shared" si="3"/>
        <v>3.585059771724814</v>
      </c>
      <c r="F25" s="6">
        <f t="shared" si="3"/>
        <v>3.3423058638339636</v>
      </c>
      <c r="G25" s="6">
        <f t="shared" si="3"/>
        <v>3.1073040492110957</v>
      </c>
      <c r="H25" s="6">
        <f t="shared" si="3"/>
        <v>2.9957322735539909</v>
      </c>
      <c r="I25" s="6">
        <f t="shared" si="3"/>
        <v>3.1073040492110957</v>
      </c>
      <c r="J25" s="6">
        <f t="shared" si="3"/>
        <v>3.3423058638339636</v>
      </c>
      <c r="K25" s="6">
        <f t="shared" si="3"/>
        <v>3.585059771724814</v>
      </c>
      <c r="L25" s="6">
        <f t="shared" si="3"/>
        <v>3.8004512297710411</v>
      </c>
      <c r="M25" s="6">
        <f t="shared" si="3"/>
        <v>3.9862330079872828</v>
      </c>
      <c r="N25" s="6">
        <f t="shared" si="3"/>
        <v>4.1470248200510138</v>
      </c>
    </row>
    <row r="26" spans="1:40" x14ac:dyDescent="0.3">
      <c r="A26">
        <v>30</v>
      </c>
      <c r="B26" s="6">
        <f t="shared" si="3"/>
        <v>4.2059163378792057</v>
      </c>
      <c r="C26" s="6">
        <f t="shared" si="3"/>
        <v>4.0657653553021262</v>
      </c>
      <c r="D26" s="6">
        <f t="shared" si="3"/>
        <v>3.912023005428146</v>
      </c>
      <c r="E26" s="6">
        <f t="shared" si="3"/>
        <v>3.7477709719421282</v>
      </c>
      <c r="F26" s="6">
        <f t="shared" si="3"/>
        <v>3.585059771724814</v>
      </c>
      <c r="G26" s="6">
        <f t="shared" si="3"/>
        <v>3.4538776394910684</v>
      </c>
      <c r="H26" s="6">
        <f t="shared" si="3"/>
        <v>3.4011973816621555</v>
      </c>
      <c r="I26" s="6">
        <f t="shared" si="3"/>
        <v>3.4538776394910684</v>
      </c>
      <c r="J26" s="6">
        <f t="shared" si="3"/>
        <v>3.585059771724814</v>
      </c>
      <c r="K26" s="6">
        <f t="shared" si="3"/>
        <v>3.7477709719421282</v>
      </c>
      <c r="L26" s="6">
        <f t="shared" si="3"/>
        <v>3.912023005428146</v>
      </c>
      <c r="M26" s="6">
        <f t="shared" si="3"/>
        <v>4.0657653553021262</v>
      </c>
      <c r="N26" s="6">
        <f t="shared" si="3"/>
        <v>4.2059163378792057</v>
      </c>
    </row>
    <row r="27" spans="1:40" x14ac:dyDescent="0.3">
      <c r="A27">
        <v>40</v>
      </c>
      <c r="B27" s="6">
        <f t="shared" si="3"/>
        <v>4.2782069522847594</v>
      </c>
      <c r="C27" s="6">
        <f t="shared" si="3"/>
        <v>4.1593711263461994</v>
      </c>
      <c r="D27" s="6">
        <f t="shared" si="3"/>
        <v>4.0354530443939094</v>
      </c>
      <c r="E27" s="6">
        <f t="shared" si="3"/>
        <v>3.912023005428146</v>
      </c>
      <c r="F27" s="6">
        <f t="shared" si="3"/>
        <v>3.8004512297710411</v>
      </c>
      <c r="G27" s="6">
        <f t="shared" si="3"/>
        <v>3.719191765022154</v>
      </c>
      <c r="H27" s="6">
        <f t="shared" si="3"/>
        <v>3.6888794541139363</v>
      </c>
      <c r="I27" s="6">
        <f t="shared" si="3"/>
        <v>3.719191765022154</v>
      </c>
      <c r="J27" s="6">
        <f t="shared" si="3"/>
        <v>3.8004512297710411</v>
      </c>
      <c r="K27" s="6">
        <f t="shared" si="3"/>
        <v>3.912023005428146</v>
      </c>
      <c r="L27" s="6">
        <f t="shared" si="3"/>
        <v>4.0354530443939094</v>
      </c>
      <c r="M27" s="6">
        <f t="shared" si="3"/>
        <v>4.1593711263461994</v>
      </c>
      <c r="N27" s="6">
        <f t="shared" si="3"/>
        <v>4.2782069522847594</v>
      </c>
    </row>
    <row r="28" spans="1:40" x14ac:dyDescent="0.3">
      <c r="A28">
        <v>50</v>
      </c>
      <c r="B28" s="6">
        <f t="shared" si="3"/>
        <v>4.3580220250807011</v>
      </c>
      <c r="C28" s="6">
        <f t="shared" si="3"/>
        <v>4.2585965957081191</v>
      </c>
      <c r="D28" s="6">
        <f t="shared" si="3"/>
        <v>4.1593711263461994</v>
      </c>
      <c r="E28" s="6">
        <f t="shared" si="3"/>
        <v>4.0657653553021262</v>
      </c>
      <c r="F28" s="6">
        <f t="shared" si="3"/>
        <v>3.9862330079872828</v>
      </c>
      <c r="G28" s="6">
        <f t="shared" si="3"/>
        <v>3.9316333620047867</v>
      </c>
      <c r="H28" s="6">
        <f t="shared" si="3"/>
        <v>3.912023005428146</v>
      </c>
      <c r="I28" s="6">
        <f t="shared" si="3"/>
        <v>3.9316333620047867</v>
      </c>
      <c r="J28" s="6">
        <f t="shared" si="3"/>
        <v>3.9862330079872828</v>
      </c>
      <c r="K28" s="6">
        <f t="shared" si="3"/>
        <v>4.0657653553021262</v>
      </c>
      <c r="L28" s="6">
        <f t="shared" si="3"/>
        <v>4.1593711263461994</v>
      </c>
      <c r="M28" s="6">
        <f t="shared" si="3"/>
        <v>4.2585965957081191</v>
      </c>
      <c r="N28" s="6">
        <f t="shared" si="3"/>
        <v>4.3580220250807011</v>
      </c>
    </row>
    <row r="29" spans="1:40" x14ac:dyDescent="0.3">
      <c r="A29">
        <v>60</v>
      </c>
      <c r="B29" s="6">
        <f t="shared" si="3"/>
        <v>4.4409181525020731</v>
      </c>
      <c r="C29" s="6">
        <f t="shared" si="3"/>
        <v>4.3580220250807011</v>
      </c>
      <c r="D29" s="6">
        <f t="shared" si="3"/>
        <v>4.2782069522847594</v>
      </c>
      <c r="E29" s="6">
        <f t="shared" si="3"/>
        <v>4.2059163378792057</v>
      </c>
      <c r="F29" s="6">
        <f t="shared" si="3"/>
        <v>4.1470248200510138</v>
      </c>
      <c r="G29" s="6">
        <f t="shared" si="3"/>
        <v>4.1080440493161579</v>
      </c>
      <c r="H29" s="6">
        <f t="shared" si="3"/>
        <v>4.0943445622221004</v>
      </c>
      <c r="I29" s="6">
        <f t="shared" si="3"/>
        <v>4.1080440493161579</v>
      </c>
      <c r="J29" s="6">
        <f t="shared" si="3"/>
        <v>4.1470248200510138</v>
      </c>
      <c r="K29" s="6">
        <f t="shared" si="3"/>
        <v>4.2059163378792057</v>
      </c>
      <c r="L29" s="6">
        <f t="shared" si="3"/>
        <v>4.2782069522847594</v>
      </c>
      <c r="M29" s="6">
        <f t="shared" si="3"/>
        <v>4.3580220250807011</v>
      </c>
      <c r="N29" s="6">
        <f t="shared" si="3"/>
        <v>4.4409181525020731</v>
      </c>
    </row>
    <row r="30" spans="1:40" x14ac:dyDescent="0.3">
      <c r="P30" t="s">
        <v>17</v>
      </c>
      <c r="AC30" t="s">
        <v>18</v>
      </c>
    </row>
    <row r="31" spans="1:40" x14ac:dyDescent="0.3">
      <c r="A31" t="s">
        <v>7</v>
      </c>
      <c r="B31">
        <v>-60</v>
      </c>
      <c r="C31">
        <v>-50</v>
      </c>
      <c r="D31">
        <v>-40</v>
      </c>
      <c r="E31">
        <v>-30</v>
      </c>
      <c r="F31">
        <v>-20</v>
      </c>
      <c r="G31">
        <v>-10</v>
      </c>
      <c r="H31">
        <v>0</v>
      </c>
      <c r="I31">
        <v>10</v>
      </c>
      <c r="J31">
        <v>20</v>
      </c>
      <c r="K31">
        <v>30</v>
      </c>
      <c r="L31">
        <v>40</v>
      </c>
      <c r="M31">
        <v>50</v>
      </c>
      <c r="N31">
        <v>60</v>
      </c>
      <c r="P31" t="s">
        <v>7</v>
      </c>
      <c r="Q31">
        <v>-60</v>
      </c>
      <c r="R31">
        <v>-50</v>
      </c>
      <c r="S31">
        <v>-40</v>
      </c>
      <c r="T31">
        <v>-30</v>
      </c>
      <c r="U31">
        <v>-20</v>
      </c>
      <c r="V31">
        <v>-10</v>
      </c>
      <c r="W31">
        <v>0</v>
      </c>
      <c r="X31">
        <v>10</v>
      </c>
      <c r="Y31">
        <v>20</v>
      </c>
      <c r="Z31">
        <v>30</v>
      </c>
      <c r="AA31">
        <v>40</v>
      </c>
      <c r="AC31" t="s">
        <v>7</v>
      </c>
      <c r="AD31">
        <v>-40</v>
      </c>
      <c r="AE31">
        <v>-30</v>
      </c>
      <c r="AF31">
        <v>-20</v>
      </c>
      <c r="AG31">
        <v>-10</v>
      </c>
      <c r="AH31">
        <v>0</v>
      </c>
      <c r="AI31">
        <v>10</v>
      </c>
      <c r="AJ31">
        <v>20</v>
      </c>
      <c r="AK31">
        <v>30</v>
      </c>
      <c r="AL31">
        <v>40</v>
      </c>
      <c r="AM31">
        <v>50</v>
      </c>
      <c r="AN31">
        <v>60</v>
      </c>
    </row>
    <row r="32" spans="1:40" x14ac:dyDescent="0.3">
      <c r="A32">
        <v>-60</v>
      </c>
      <c r="B32" s="43">
        <f t="shared" ref="B32" si="4">-0.0219*B17^6 + 0.2456*B17^5 - 0.8065*B17^4 + 0.8364*B17^3 + 0.1573*B17^2 - 18.122*B17+ 61.814</f>
        <v>0.23794265194263176</v>
      </c>
      <c r="C32" s="5">
        <f>-0.0219*C17^6 + 0.2456*C17^5 - 0.8065*C17^4 + 0.8364*C17^3 + 0.1573*C17^2 - 18.122*C17+ 61.814</f>
        <v>0.18871367585413878</v>
      </c>
      <c r="D32" s="43">
        <f>-0.0219*D17^6 + 0.2456*D17^5 - 0.8065*D17^4 + 0.8364*D17^3 + 0.1573*D17^2 - 18.122*D17+ 61.814</f>
        <v>0.19269419815520905</v>
      </c>
      <c r="E32" s="5">
        <f t="shared" ref="E32:L32" si="5">-0.0219*E17^6 + 0.2456*E17^5 - 0.8065*E17^4 + 0.8364*E17^3 + 0.1573*E17^2 - 18.122*E17+ 61.814</f>
        <v>0.24648788720859471</v>
      </c>
      <c r="F32" s="43">
        <f t="shared" si="5"/>
        <v>0.32903389757182566</v>
      </c>
      <c r="G32" s="5">
        <f t="shared" si="5"/>
        <v>0.40393387671007019</v>
      </c>
      <c r="H32" s="43">
        <f t="shared" si="5"/>
        <v>0.43421046306055899</v>
      </c>
      <c r="I32" s="5">
        <f t="shared" si="5"/>
        <v>0.40393387671007019</v>
      </c>
      <c r="J32" s="43">
        <f t="shared" si="5"/>
        <v>0.32903389757182566</v>
      </c>
      <c r="K32" s="5">
        <f t="shared" si="5"/>
        <v>0.24648788720859471</v>
      </c>
      <c r="L32" s="43">
        <f t="shared" si="5"/>
        <v>0.19269419815520905</v>
      </c>
      <c r="M32" s="5">
        <f t="shared" ref="M32:N32" si="6">-0.0219*M17^6 + 0.2456*M17^5 - 0.8065*M17^4 + 0.8364*M17^3 + 0.1573*M17^2 - 18.122*M17+ 61.814</f>
        <v>0.18871367585413878</v>
      </c>
      <c r="N32" s="43">
        <f t="shared" si="6"/>
        <v>0.23794265194263176</v>
      </c>
      <c r="P32">
        <v>-60</v>
      </c>
      <c r="Q32" s="5">
        <v>0.58839056297195924</v>
      </c>
      <c r="R32" s="5">
        <v>1.0423517182946895</v>
      </c>
      <c r="S32" s="5">
        <v>1.6099973662104006</v>
      </c>
      <c r="T32" s="5">
        <v>2.1186491862496837</v>
      </c>
      <c r="U32" s="5">
        <v>2.328889741789574</v>
      </c>
      <c r="V32" s="5">
        <v>2.1186491862496837</v>
      </c>
      <c r="W32" s="5">
        <v>1.6099973662104006</v>
      </c>
      <c r="X32" s="5">
        <v>1.0423517182946895</v>
      </c>
      <c r="Y32" s="5">
        <v>0.58839056297195924</v>
      </c>
      <c r="Z32" s="5">
        <v>0.30872334415088432</v>
      </c>
      <c r="AA32" s="5">
        <v>0.19269419815520905</v>
      </c>
      <c r="AC32">
        <v>-60</v>
      </c>
      <c r="AD32" s="5">
        <v>0.19269419815520905</v>
      </c>
      <c r="AE32" s="5">
        <v>0.30872334415088432</v>
      </c>
      <c r="AF32" s="5">
        <v>0.58839056297195924</v>
      </c>
      <c r="AG32" s="5">
        <v>1.0423517182946895</v>
      </c>
      <c r="AH32" s="5">
        <v>1.6099973662104006</v>
      </c>
      <c r="AI32" s="5">
        <v>2.1186491862496837</v>
      </c>
      <c r="AJ32" s="5">
        <v>2.328889741789574</v>
      </c>
      <c r="AK32" s="5">
        <v>2.1186491862496837</v>
      </c>
      <c r="AL32" s="5">
        <v>1.6099973662104006</v>
      </c>
      <c r="AM32" s="5">
        <v>1.0423517182946895</v>
      </c>
      <c r="AN32" s="5">
        <v>0.58839056297195924</v>
      </c>
    </row>
    <row r="33" spans="1:40" ht="15" thickBot="1" x14ac:dyDescent="0.35">
      <c r="A33">
        <v>-50</v>
      </c>
      <c r="B33" s="5">
        <f t="shared" ref="B33:C33" si="7">-0.0219*B18^6 + 0.2456*B18^5 - 0.8065*B18^4 + 0.8364*B18^3 + 0.1573*B18^2 - 18.122*B18+ 61.814</f>
        <v>0.18871367585413878</v>
      </c>
      <c r="C33" s="5">
        <f t="shared" si="7"/>
        <v>0.20233604048442544</v>
      </c>
      <c r="D33" s="5">
        <f t="shared" ref="D33:L33" si="8">-0.0219*D18^6 + 0.2456*D18^5 - 0.8065*D18^4 + 0.8364*D18^3 + 0.1573*D18^2 - 18.122*D18+ 61.814</f>
        <v>0.30872334415088432</v>
      </c>
      <c r="E33" s="5">
        <f t="shared" si="8"/>
        <v>0.50412013237089326</v>
      </c>
      <c r="F33" s="5">
        <f t="shared" si="8"/>
        <v>0.74785203682343848</v>
      </c>
      <c r="G33" s="5">
        <f t="shared" si="8"/>
        <v>0.95813491502681103</v>
      </c>
      <c r="H33" s="5">
        <f t="shared" si="8"/>
        <v>1.0423517182946895</v>
      </c>
      <c r="I33" s="5">
        <f t="shared" si="8"/>
        <v>0.95813491502681103</v>
      </c>
      <c r="J33" s="5">
        <f t="shared" si="8"/>
        <v>0.74785203682343848</v>
      </c>
      <c r="K33" s="5">
        <f t="shared" si="8"/>
        <v>0.50412013237089326</v>
      </c>
      <c r="L33" s="5">
        <f t="shared" si="8"/>
        <v>0.30872334415088432</v>
      </c>
      <c r="M33" s="5">
        <f t="shared" ref="M33:N33" si="9">-0.0219*M18^6 + 0.2456*M18^5 - 0.8065*M18^4 + 0.8364*M18^3 + 0.1573*M18^2 - 18.122*M18+ 61.814</f>
        <v>0.20233604048442544</v>
      </c>
      <c r="N33" s="5">
        <f t="shared" si="9"/>
        <v>0.18871367585413878</v>
      </c>
      <c r="P33">
        <v>-50</v>
      </c>
      <c r="Q33" s="5">
        <v>1.0423517182946895</v>
      </c>
      <c r="R33" s="5">
        <v>1.9306109412777346</v>
      </c>
      <c r="S33" s="5">
        <v>3.1323472267333088</v>
      </c>
      <c r="T33" s="5">
        <v>4.3273959457190259</v>
      </c>
      <c r="U33" s="5">
        <v>4.8616459308300364</v>
      </c>
      <c r="V33" s="5">
        <v>4.3273959457190259</v>
      </c>
      <c r="W33" s="5">
        <v>3.1323472267333088</v>
      </c>
      <c r="X33" s="5">
        <v>1.9306109412777346</v>
      </c>
      <c r="Y33" s="5">
        <v>1.0423517182946895</v>
      </c>
      <c r="Z33" s="5">
        <v>0.50412013237089326</v>
      </c>
      <c r="AA33" s="5">
        <v>0.24648788720859471</v>
      </c>
      <c r="AC33">
        <v>-50</v>
      </c>
      <c r="AD33" s="5">
        <v>0.24648788720859471</v>
      </c>
      <c r="AE33" s="5">
        <v>0.50412013237089326</v>
      </c>
      <c r="AF33" s="5">
        <v>1.0423517182946895</v>
      </c>
      <c r="AG33" s="5">
        <v>1.9306109412777346</v>
      </c>
      <c r="AH33" s="5">
        <v>3.1323472267333088</v>
      </c>
      <c r="AI33" s="5">
        <v>4.3273959457190259</v>
      </c>
      <c r="AJ33" s="5">
        <v>4.8616459308300364</v>
      </c>
      <c r="AK33" s="5">
        <v>4.3273959457190259</v>
      </c>
      <c r="AL33" s="5">
        <v>3.1323472267333088</v>
      </c>
      <c r="AM33" s="5">
        <v>1.9306109412777346</v>
      </c>
      <c r="AN33" s="5">
        <v>1.0423517182946895</v>
      </c>
    </row>
    <row r="34" spans="1:40" x14ac:dyDescent="0.3">
      <c r="A34">
        <v>-40</v>
      </c>
      <c r="B34" s="43">
        <f t="shared" ref="B34:C34" si="10">-0.0219*B19^6 + 0.2456*B19^5 - 0.8065*B19^4 + 0.8364*B19^3 + 0.1573*B19^2 - 18.122*B19+ 61.814</f>
        <v>0.19269419815520905</v>
      </c>
      <c r="C34" s="5">
        <f t="shared" si="10"/>
        <v>0.30872334415088432</v>
      </c>
      <c r="D34" s="47">
        <f>-0.0219*D19^6 + 0.2456*D19^5 - 0.8065*D19^4 + 0.8364*D19^3 + 0.1573*D19^2 - 18.122*D19+ 61.814</f>
        <v>0.58839056297195924</v>
      </c>
      <c r="E34" s="31">
        <f>-0.0219*E19^6 + 0.2456*E19^5 - 0.8065*E19^4 + 0.8364*E19^3 + 0.1573*E19^2 - 18.122*E19+ 61.814</f>
        <v>1.0423517182946895</v>
      </c>
      <c r="F34" s="45">
        <f>-0.0219*F19^6 + 0.2456*F19^5 - 0.8065*F19^4 + 0.8364*F19^3 + 0.1573*F19^2 - 18.122*F19+ 61.814</f>
        <v>1.6099973662104006</v>
      </c>
      <c r="G34" s="31">
        <f>-0.0219*G19^6 + 0.2456*G19^5 - 0.8065*G19^4 + 0.8364*G19^3 + 0.1573*G19^2 - 18.122*G19+ 61.814</f>
        <v>2.1186491862496837</v>
      </c>
      <c r="H34" s="45">
        <f>-0.0219*H19^6 + 0.2456*H19^5 - 0.8065*H19^4 + 0.8364*H19^3 + 0.1573*H19^2 - 18.122*H19+ 61.814</f>
        <v>2.328889741789574</v>
      </c>
      <c r="I34" s="31">
        <f>-0.0219*I19^6 + 0.2456*I19^5 - 0.8065*I19^4 + 0.8364*I19^3 + 0.1573*I19^2 - 18.122*I19+ 61.814</f>
        <v>2.1186491862496837</v>
      </c>
      <c r="J34" s="45">
        <f>-0.0219*J19^6 + 0.2456*J19^5 - 0.8065*J19^4 + 0.8364*J19^3 + 0.1573*J19^2 - 18.122*J19+ 61.814</f>
        <v>1.6099973662104006</v>
      </c>
      <c r="K34" s="31">
        <f>-0.0219*K19^6 + 0.2456*K19^5 - 0.8065*K19^4 + 0.8364*K19^3 + 0.1573*K19^2 - 18.122*K19+ 61.814</f>
        <v>1.0423517182946895</v>
      </c>
      <c r="L34" s="44">
        <f>-0.0219*L19^6 + 0.2456*L19^5 - 0.8065*L19^4 + 0.8364*L19^3 + 0.1573*L19^2 - 18.122*L19+ 61.814</f>
        <v>0.58839056297195924</v>
      </c>
      <c r="M34" s="5">
        <f t="shared" ref="M34:N34" si="11">-0.0219*M19^6 + 0.2456*M19^5 - 0.8065*M19^4 + 0.8364*M19^3 + 0.1573*M19^2 - 18.122*M19+ 61.814</f>
        <v>0.30872334415088432</v>
      </c>
      <c r="N34" s="43">
        <f t="shared" si="11"/>
        <v>0.19269419815520905</v>
      </c>
      <c r="P34">
        <v>-40</v>
      </c>
      <c r="Q34" s="5">
        <v>1.6099973662104006</v>
      </c>
      <c r="R34" s="5">
        <v>3.1323472267333088</v>
      </c>
      <c r="S34" s="30">
        <v>5.4942212068304741</v>
      </c>
      <c r="T34" s="31">
        <v>8.3622640925657947</v>
      </c>
      <c r="U34" s="31">
        <v>9.8961990801500335</v>
      </c>
      <c r="V34" s="31">
        <v>8.3622640925657947</v>
      </c>
      <c r="W34" s="31">
        <v>5.4942212068304741</v>
      </c>
      <c r="X34" s="31">
        <v>3.1323472267333088</v>
      </c>
      <c r="Y34" s="31">
        <v>1.6099973662104006</v>
      </c>
      <c r="Z34" s="31">
        <v>0.74785203682343848</v>
      </c>
      <c r="AA34" s="32">
        <v>0.32903389757182566</v>
      </c>
      <c r="AC34">
        <v>-40</v>
      </c>
      <c r="AD34" s="30">
        <v>0.32903389757182566</v>
      </c>
      <c r="AE34" s="31">
        <v>0.74785203682343848</v>
      </c>
      <c r="AF34" s="31">
        <v>1.6099973662104006</v>
      </c>
      <c r="AG34" s="31">
        <v>3.1323472267333088</v>
      </c>
      <c r="AH34" s="31">
        <v>5.4942212068304741</v>
      </c>
      <c r="AI34" s="31">
        <v>8.3622640925657947</v>
      </c>
      <c r="AJ34" s="31">
        <v>9.8961990801500335</v>
      </c>
      <c r="AK34" s="31">
        <v>8.3622640925657947</v>
      </c>
      <c r="AL34" s="32">
        <v>5.4942212068304741</v>
      </c>
      <c r="AM34" s="5">
        <v>3.1323472267333088</v>
      </c>
      <c r="AN34" s="5">
        <v>1.6099973662104006</v>
      </c>
    </row>
    <row r="35" spans="1:40" x14ac:dyDescent="0.3">
      <c r="A35">
        <v>-30</v>
      </c>
      <c r="B35" s="5">
        <f t="shared" ref="B35:C35" si="12">-0.0219*B20^6 + 0.2456*B20^5 - 0.8065*B20^4 + 0.8364*B20^3 + 0.1573*B20^2 - 18.122*B20+ 61.814</f>
        <v>0.24648788720859471</v>
      </c>
      <c r="C35" s="5">
        <f t="shared" si="12"/>
        <v>0.50412013237089326</v>
      </c>
      <c r="D35" s="33">
        <f t="shared" ref="D35:L35" si="13">-0.0219*D20^6 + 0.2456*D20^5 - 0.8065*D20^4 + 0.8364*D20^3 + 0.1573*D20^2 - 18.122*D20+ 61.814</f>
        <v>1.0423517182946895</v>
      </c>
      <c r="E35" s="34">
        <f t="shared" si="13"/>
        <v>1.9306109412777346</v>
      </c>
      <c r="F35" s="34">
        <f t="shared" si="13"/>
        <v>3.1323472267333088</v>
      </c>
      <c r="G35" s="34">
        <f t="shared" si="13"/>
        <v>4.3273959457190259</v>
      </c>
      <c r="H35" s="34">
        <f t="shared" si="13"/>
        <v>4.8616459308300364</v>
      </c>
      <c r="I35" s="34">
        <f t="shared" si="13"/>
        <v>4.3273959457190259</v>
      </c>
      <c r="J35" s="34">
        <f t="shared" si="13"/>
        <v>3.1323472267333088</v>
      </c>
      <c r="K35" s="34">
        <f t="shared" si="13"/>
        <v>1.9306109412777346</v>
      </c>
      <c r="L35" s="35">
        <f t="shared" si="13"/>
        <v>1.0423517182946895</v>
      </c>
      <c r="M35" s="5">
        <f t="shared" ref="M35:N35" si="14">-0.0219*M20^6 + 0.2456*M20^5 - 0.8065*M20^4 + 0.8364*M20^3 + 0.1573*M20^2 - 18.122*M20+ 61.814</f>
        <v>0.50412013237089326</v>
      </c>
      <c r="N35" s="5">
        <f t="shared" si="14"/>
        <v>0.24648788720859471</v>
      </c>
      <c r="P35">
        <v>-30</v>
      </c>
      <c r="Q35" s="5">
        <v>2.1186491862496837</v>
      </c>
      <c r="R35" s="5">
        <v>4.3273959457190259</v>
      </c>
      <c r="S35" s="33">
        <v>8.3622640925657947</v>
      </c>
      <c r="T35" s="34">
        <v>15.213338147509987</v>
      </c>
      <c r="U35" s="34">
        <v>21.09334104975985</v>
      </c>
      <c r="V35" s="34">
        <v>15.213338147509987</v>
      </c>
      <c r="W35" s="34">
        <v>8.3622640925657947</v>
      </c>
      <c r="X35" s="34">
        <v>4.3273959457190259</v>
      </c>
      <c r="Y35" s="34">
        <v>2.1186491862496837</v>
      </c>
      <c r="Z35" s="34">
        <v>0.95813491502681103</v>
      </c>
      <c r="AA35" s="35">
        <v>0.40393387671007019</v>
      </c>
      <c r="AC35">
        <v>-30</v>
      </c>
      <c r="AD35" s="33">
        <v>0.40393387671007019</v>
      </c>
      <c r="AE35" s="34">
        <v>0.95813491502681103</v>
      </c>
      <c r="AF35" s="34">
        <v>2.1186491862496837</v>
      </c>
      <c r="AG35" s="34">
        <v>4.3273959457190259</v>
      </c>
      <c r="AH35" s="34">
        <v>8.3622640925657947</v>
      </c>
      <c r="AI35" s="34">
        <v>15.213338147509987</v>
      </c>
      <c r="AJ35" s="34">
        <v>21.09334104975985</v>
      </c>
      <c r="AK35" s="34">
        <v>15.213338147509987</v>
      </c>
      <c r="AL35" s="35">
        <v>8.3622640925657947</v>
      </c>
      <c r="AM35" s="5">
        <v>4.3273959457190259</v>
      </c>
      <c r="AN35" s="5">
        <v>2.1186491862496837</v>
      </c>
    </row>
    <row r="36" spans="1:40" x14ac:dyDescent="0.3">
      <c r="A36">
        <v>-20</v>
      </c>
      <c r="B36" s="43">
        <f t="shared" ref="B36:C36" si="15">-0.0219*B21^6 + 0.2456*B21^5 - 0.8065*B21^4 + 0.8364*B21^3 + 0.1573*B21^2 - 18.122*B21+ 61.814</f>
        <v>0.32903389757182566</v>
      </c>
      <c r="C36" s="5">
        <f t="shared" si="15"/>
        <v>0.74785203682343848</v>
      </c>
      <c r="D36" s="46">
        <f t="shared" ref="D36:L36" si="16">-0.0219*D21^6 + 0.2456*D21^5 - 0.8065*D21^4 + 0.8364*D21^3 + 0.1573*D21^2 - 18.122*D21+ 61.814</f>
        <v>1.6099973662104006</v>
      </c>
      <c r="E36" s="34">
        <f t="shared" si="16"/>
        <v>3.1323472267333088</v>
      </c>
      <c r="F36" s="41">
        <f t="shared" si="16"/>
        <v>5.4942212068304741</v>
      </c>
      <c r="G36" s="34">
        <f t="shared" si="16"/>
        <v>8.3622640925657947</v>
      </c>
      <c r="H36" s="41">
        <f t="shared" si="16"/>
        <v>9.8961990801500335</v>
      </c>
      <c r="I36" s="34">
        <f t="shared" si="16"/>
        <v>8.3622640925657947</v>
      </c>
      <c r="J36" s="41">
        <f t="shared" si="16"/>
        <v>5.4942212068304741</v>
      </c>
      <c r="K36" s="34">
        <f t="shared" si="16"/>
        <v>3.1323472267333088</v>
      </c>
      <c r="L36" s="42">
        <f t="shared" si="16"/>
        <v>1.6099973662104006</v>
      </c>
      <c r="M36" s="5">
        <f t="shared" ref="M36:N36" si="17">-0.0219*M21^6 + 0.2456*M21^5 - 0.8065*M21^4 + 0.8364*M21^3 + 0.1573*M21^2 - 18.122*M21+ 61.814</f>
        <v>0.74785203682343848</v>
      </c>
      <c r="N36" s="43">
        <f t="shared" si="17"/>
        <v>0.32903389757182566</v>
      </c>
      <c r="P36">
        <v>-20</v>
      </c>
      <c r="Q36" s="5">
        <v>2.328889741789574</v>
      </c>
      <c r="R36" s="5">
        <v>4.8616459308300364</v>
      </c>
      <c r="S36" s="33">
        <v>9.8961990801500335</v>
      </c>
      <c r="T36" s="34">
        <v>21.09334104975985</v>
      </c>
      <c r="U36" s="36">
        <v>73.164703164345738</v>
      </c>
      <c r="V36" s="34">
        <v>21.09334104975985</v>
      </c>
      <c r="W36" s="34">
        <v>9.8961990801500335</v>
      </c>
      <c r="X36" s="34">
        <v>4.8616459308300364</v>
      </c>
      <c r="Y36" s="34">
        <v>2.328889741789574</v>
      </c>
      <c r="Z36" s="34">
        <v>1.0423517182946895</v>
      </c>
      <c r="AA36" s="35">
        <v>0.43421046306055899</v>
      </c>
      <c r="AC36">
        <v>-20</v>
      </c>
      <c r="AD36" s="33">
        <v>0.43421046306055899</v>
      </c>
      <c r="AE36" s="34">
        <v>1.0423517182946895</v>
      </c>
      <c r="AF36" s="34">
        <v>2.328889741789574</v>
      </c>
      <c r="AG36" s="34">
        <v>4.8616459308300364</v>
      </c>
      <c r="AH36" s="34">
        <v>9.8961990801500335</v>
      </c>
      <c r="AI36" s="34">
        <v>21.09334104975985</v>
      </c>
      <c r="AJ36" s="36">
        <v>73.164703164345738</v>
      </c>
      <c r="AK36" s="34">
        <v>21.09334104975985</v>
      </c>
      <c r="AL36" s="35">
        <v>9.8961990801500335</v>
      </c>
      <c r="AM36" s="5">
        <v>4.8616459308300364</v>
      </c>
      <c r="AN36" s="5">
        <v>2.328889741789574</v>
      </c>
    </row>
    <row r="37" spans="1:40" x14ac:dyDescent="0.3">
      <c r="A37">
        <v>-10</v>
      </c>
      <c r="B37" s="5">
        <f t="shared" ref="B37:C37" si="18">-0.0219*B22^6 + 0.2456*B22^5 - 0.8065*B22^4 + 0.8364*B22^3 + 0.1573*B22^2 - 18.122*B22+ 61.814</f>
        <v>0.40393387671007019</v>
      </c>
      <c r="C37" s="5">
        <f t="shared" si="18"/>
        <v>0.95813491502681103</v>
      </c>
      <c r="D37" s="33">
        <f t="shared" ref="D37:L37" si="19">-0.0219*D22^6 + 0.2456*D22^5 - 0.8065*D22^4 + 0.8364*D22^3 + 0.1573*D22^2 - 18.122*D22+ 61.814</f>
        <v>2.1186491862496837</v>
      </c>
      <c r="E37" s="34">
        <f t="shared" si="19"/>
        <v>4.3273959457190259</v>
      </c>
      <c r="F37" s="34">
        <f t="shared" si="19"/>
        <v>8.3622640925657947</v>
      </c>
      <c r="G37" s="34">
        <f t="shared" si="19"/>
        <v>15.213338147509987</v>
      </c>
      <c r="H37" s="34">
        <f t="shared" si="19"/>
        <v>21.09334104975985</v>
      </c>
      <c r="I37" s="34">
        <f t="shared" si="19"/>
        <v>15.213338147509987</v>
      </c>
      <c r="J37" s="34">
        <f t="shared" si="19"/>
        <v>8.3622640925657947</v>
      </c>
      <c r="K37" s="34">
        <f t="shared" si="19"/>
        <v>4.3273959457190259</v>
      </c>
      <c r="L37" s="35">
        <f t="shared" si="19"/>
        <v>2.1186491862496837</v>
      </c>
      <c r="M37" s="5">
        <f t="shared" ref="M37:N37" si="20">-0.0219*M22^6 + 0.2456*M22^5 - 0.8065*M22^4 + 0.8364*M22^3 + 0.1573*M22^2 - 18.122*M22+ 61.814</f>
        <v>0.95813491502681103</v>
      </c>
      <c r="N37" s="5">
        <f t="shared" si="20"/>
        <v>0.40393387671007019</v>
      </c>
      <c r="P37">
        <v>-10</v>
      </c>
      <c r="Q37" s="5">
        <v>2.1186491862496837</v>
      </c>
      <c r="R37" s="5">
        <v>4.3273959457190259</v>
      </c>
      <c r="S37" s="33">
        <v>8.3622640925657947</v>
      </c>
      <c r="T37" s="34">
        <v>15.213338147509987</v>
      </c>
      <c r="U37" s="34">
        <v>21.09334104975985</v>
      </c>
      <c r="V37" s="34">
        <v>15.213338147509987</v>
      </c>
      <c r="W37" s="34">
        <v>8.3622640925657947</v>
      </c>
      <c r="X37" s="34">
        <v>4.3273959457190259</v>
      </c>
      <c r="Y37" s="34">
        <v>2.1186491862496837</v>
      </c>
      <c r="Z37" s="34">
        <v>0.95813491502681103</v>
      </c>
      <c r="AA37" s="35">
        <v>0.40393387671007019</v>
      </c>
      <c r="AC37">
        <v>-10</v>
      </c>
      <c r="AD37" s="33">
        <v>0.40393387671007019</v>
      </c>
      <c r="AE37" s="34">
        <v>0.95813491502681103</v>
      </c>
      <c r="AF37" s="34">
        <v>2.1186491862496837</v>
      </c>
      <c r="AG37" s="34">
        <v>4.3273959457190259</v>
      </c>
      <c r="AH37" s="34">
        <v>8.3622640925657947</v>
      </c>
      <c r="AI37" s="34">
        <v>15.213338147509987</v>
      </c>
      <c r="AJ37" s="34">
        <v>21.09334104975985</v>
      </c>
      <c r="AK37" s="34">
        <v>15.213338147509987</v>
      </c>
      <c r="AL37" s="35">
        <v>8.3622640925657947</v>
      </c>
      <c r="AM37" s="5">
        <v>4.3273959457190259</v>
      </c>
      <c r="AN37" s="5">
        <v>2.1186491862496837</v>
      </c>
    </row>
    <row r="38" spans="1:40" x14ac:dyDescent="0.3">
      <c r="A38">
        <v>0</v>
      </c>
      <c r="B38" s="43">
        <f t="shared" ref="B38:C38" si="21">-0.0219*B23^6 + 0.2456*B23^5 - 0.8065*B23^4 + 0.8364*B23^3 + 0.1573*B23^2 - 18.122*B23+ 61.814</f>
        <v>0.43421046306055899</v>
      </c>
      <c r="C38" s="5">
        <f t="shared" si="21"/>
        <v>1.0423517182946895</v>
      </c>
      <c r="D38" s="46">
        <f>-0.0219*D23^6 + 0.2456*D23^5 - 0.8065*D23^4 + 0.8364*D23^3 + 0.1573*D23^2 - 18.122*D23+ 61.814</f>
        <v>2.328889741789574</v>
      </c>
      <c r="E38" s="34">
        <f>-0.0219*E23^6 + 0.2456*E23^5 - 0.8065*E23^4 + 0.8364*E23^3 + 0.1573*E23^2 - 18.122*E23+ 61.814</f>
        <v>4.8616459308300364</v>
      </c>
      <c r="F38" s="41">
        <f>-0.0219*F23^6 + 0.2456*F23^5 - 0.8065*F23^4 + 0.8364*F23^3 + 0.1573*F23^2 - 18.122*F23+ 61.814</f>
        <v>9.8961990801500335</v>
      </c>
      <c r="G38" s="34">
        <f>-0.0219*G23^6 + 0.2456*G23^5 - 0.8065*G23^4 + 0.8364*G23^3 + 0.1573*G23^2 - 18.122*G23+ 61.814</f>
        <v>21.09334104975985</v>
      </c>
      <c r="H38" s="36">
        <f>-0.0219*H23^6 + 0.2456*H23^5 - 0.8065*H23^4 + 0.8364*H23^3 + 0.1573*H23^2 - 18.122*H23+ 61.814</f>
        <v>73.164703164345738</v>
      </c>
      <c r="I38" s="34">
        <f>-0.0219*I23^6 + 0.2456*I23^5 - 0.8065*I23^4 + 0.8364*I23^3 + 0.1573*I23^2 - 18.122*I23+ 61.814</f>
        <v>21.09334104975985</v>
      </c>
      <c r="J38" s="41">
        <f>-0.0219*J23^6 + 0.2456*J23^5 - 0.8065*J23^4 + 0.8364*J23^3 + 0.1573*J23^2 - 18.122*J23+ 61.814</f>
        <v>9.8961990801500335</v>
      </c>
      <c r="K38" s="34">
        <f>-0.0219*K23^6 + 0.2456*K23^5 - 0.8065*K23^4 + 0.8364*K23^3 + 0.1573*K23^2 - 18.122*K23+ 61.814</f>
        <v>4.8616459308300364</v>
      </c>
      <c r="L38" s="42">
        <f>-0.0219*L23^6 + 0.2456*L23^5 - 0.8065*L23^4 + 0.8364*L23^3 + 0.1573*L23^2 - 18.122*L23+ 61.814</f>
        <v>2.328889741789574</v>
      </c>
      <c r="M38" s="5">
        <f t="shared" ref="M38:N38" si="22">-0.0219*M23^6 + 0.2456*M23^5 - 0.8065*M23^4 + 0.8364*M23^3 + 0.1573*M23^2 - 18.122*M23+ 61.814</f>
        <v>1.0423517182946895</v>
      </c>
      <c r="N38" s="43">
        <f t="shared" si="22"/>
        <v>0.43421046306055899</v>
      </c>
      <c r="P38">
        <v>0</v>
      </c>
      <c r="Q38" s="5">
        <v>1.6099973662104006</v>
      </c>
      <c r="R38" s="5">
        <v>3.1323472267333088</v>
      </c>
      <c r="S38" s="33">
        <v>5.4942212068304741</v>
      </c>
      <c r="T38" s="34">
        <v>8.3622640925657947</v>
      </c>
      <c r="U38" s="34">
        <v>9.8961990801500335</v>
      </c>
      <c r="V38" s="34">
        <v>8.3622640925657947</v>
      </c>
      <c r="W38" s="37">
        <v>5.4942212068304741</v>
      </c>
      <c r="X38" s="34">
        <v>3.1323472267333088</v>
      </c>
      <c r="Y38" s="34">
        <v>1.6099973662104006</v>
      </c>
      <c r="Z38" s="34">
        <v>0.74785203682343848</v>
      </c>
      <c r="AA38" s="35">
        <v>0.32903389757182566</v>
      </c>
      <c r="AC38">
        <v>0</v>
      </c>
      <c r="AD38" s="33">
        <v>0.32903389757182566</v>
      </c>
      <c r="AE38" s="34">
        <v>0.74785203682343848</v>
      </c>
      <c r="AF38" s="34">
        <v>1.6099973662104006</v>
      </c>
      <c r="AG38" s="34">
        <v>3.1323472267333088</v>
      </c>
      <c r="AH38" s="37">
        <v>5.4942212068304741</v>
      </c>
      <c r="AI38" s="34">
        <v>8.3622640925657947</v>
      </c>
      <c r="AJ38" s="34">
        <v>9.8961990801500335</v>
      </c>
      <c r="AK38" s="34">
        <v>8.3622640925657947</v>
      </c>
      <c r="AL38" s="35">
        <v>5.4942212068304741</v>
      </c>
      <c r="AM38" s="5">
        <v>3.1323472267333088</v>
      </c>
      <c r="AN38" s="5">
        <v>1.6099973662104006</v>
      </c>
    </row>
    <row r="39" spans="1:40" x14ac:dyDescent="0.3">
      <c r="A39">
        <v>10</v>
      </c>
      <c r="B39" s="5">
        <f t="shared" ref="B39:C39" si="23">-0.0219*B24^6 + 0.2456*B24^5 - 0.8065*B24^4 + 0.8364*B24^3 + 0.1573*B24^2 - 18.122*B24+ 61.814</f>
        <v>0.40393387671007019</v>
      </c>
      <c r="C39" s="5">
        <f t="shared" si="23"/>
        <v>0.95813491502681103</v>
      </c>
      <c r="D39" s="33">
        <f t="shared" ref="D39:L39" si="24">-0.0219*D24^6 + 0.2456*D24^5 - 0.8065*D24^4 + 0.8364*D24^3 + 0.1573*D24^2 - 18.122*D24+ 61.814</f>
        <v>2.1186491862496837</v>
      </c>
      <c r="E39" s="34">
        <f t="shared" si="24"/>
        <v>4.3273959457190259</v>
      </c>
      <c r="F39" s="34">
        <f t="shared" si="24"/>
        <v>8.3622640925657947</v>
      </c>
      <c r="G39" s="34">
        <f t="shared" si="24"/>
        <v>15.213338147509987</v>
      </c>
      <c r="H39" s="34">
        <f t="shared" si="24"/>
        <v>21.09334104975985</v>
      </c>
      <c r="I39" s="34">
        <f t="shared" si="24"/>
        <v>15.213338147509987</v>
      </c>
      <c r="J39" s="34">
        <f t="shared" si="24"/>
        <v>8.3622640925657947</v>
      </c>
      <c r="K39" s="34">
        <f t="shared" si="24"/>
        <v>4.3273959457190259</v>
      </c>
      <c r="L39" s="35">
        <f t="shared" si="24"/>
        <v>2.1186491862496837</v>
      </c>
      <c r="M39" s="5">
        <f t="shared" ref="M39:N39" si="25">-0.0219*M24^6 + 0.2456*M24^5 - 0.8065*M24^4 + 0.8364*M24^3 + 0.1573*M24^2 - 18.122*M24+ 61.814</f>
        <v>0.95813491502681103</v>
      </c>
      <c r="N39" s="5">
        <f t="shared" si="25"/>
        <v>0.40393387671007019</v>
      </c>
      <c r="P39">
        <v>10</v>
      </c>
      <c r="Q39" s="5">
        <v>1.0423517182946895</v>
      </c>
      <c r="R39" s="5">
        <v>1.9306109412777346</v>
      </c>
      <c r="S39" s="33">
        <v>3.1323472267333088</v>
      </c>
      <c r="T39" s="34">
        <v>4.3273959457190259</v>
      </c>
      <c r="U39" s="34">
        <v>4.8616459308300364</v>
      </c>
      <c r="V39" s="34">
        <v>4.3273959457190259</v>
      </c>
      <c r="W39" s="34">
        <v>3.1323472267333088</v>
      </c>
      <c r="X39" s="34">
        <v>1.9306109412777346</v>
      </c>
      <c r="Y39" s="34">
        <v>1.0423517182946895</v>
      </c>
      <c r="Z39" s="34">
        <v>0.50412013237089326</v>
      </c>
      <c r="AA39" s="35">
        <v>0.24648788720859471</v>
      </c>
      <c r="AC39">
        <v>10</v>
      </c>
      <c r="AD39" s="33">
        <v>0.24648788720859471</v>
      </c>
      <c r="AE39" s="34">
        <v>0.50412013237089326</v>
      </c>
      <c r="AF39" s="34">
        <v>1.0423517182946895</v>
      </c>
      <c r="AG39" s="34">
        <v>1.9306109412777346</v>
      </c>
      <c r="AH39" s="34">
        <v>3.1323472267333088</v>
      </c>
      <c r="AI39" s="34">
        <v>4.3273959457190259</v>
      </c>
      <c r="AJ39" s="34">
        <v>4.8616459308300364</v>
      </c>
      <c r="AK39" s="34">
        <v>4.3273959457190259</v>
      </c>
      <c r="AL39" s="35">
        <v>3.1323472267333088</v>
      </c>
      <c r="AM39" s="5">
        <v>1.9306109412777346</v>
      </c>
      <c r="AN39" s="5">
        <v>1.0423517182946895</v>
      </c>
    </row>
    <row r="40" spans="1:40" x14ac:dyDescent="0.3">
      <c r="A40">
        <v>20</v>
      </c>
      <c r="B40" s="43">
        <f t="shared" ref="B40:C40" si="26">-0.0219*B25^6 + 0.2456*B25^5 - 0.8065*B25^4 + 0.8364*B25^3 + 0.1573*B25^2 - 18.122*B25+ 61.814</f>
        <v>0.32903389757182566</v>
      </c>
      <c r="C40" s="5">
        <f t="shared" si="26"/>
        <v>0.74785203682343848</v>
      </c>
      <c r="D40" s="46">
        <f t="shared" ref="D40:L40" si="27">-0.0219*D25^6 + 0.2456*D25^5 - 0.8065*D25^4 + 0.8364*D25^3 + 0.1573*D25^2 - 18.122*D25+ 61.814</f>
        <v>1.6099973662104006</v>
      </c>
      <c r="E40" s="34">
        <f t="shared" si="27"/>
        <v>3.1323472267333088</v>
      </c>
      <c r="F40" s="41">
        <f t="shared" si="27"/>
        <v>5.4942212068304741</v>
      </c>
      <c r="G40" s="34">
        <f t="shared" si="27"/>
        <v>8.3622640925657947</v>
      </c>
      <c r="H40" s="41">
        <f t="shared" si="27"/>
        <v>9.8961990801500335</v>
      </c>
      <c r="I40" s="34">
        <f t="shared" si="27"/>
        <v>8.3622640925657947</v>
      </c>
      <c r="J40" s="41">
        <f t="shared" si="27"/>
        <v>5.4942212068304741</v>
      </c>
      <c r="K40" s="34">
        <f t="shared" si="27"/>
        <v>3.1323472267333088</v>
      </c>
      <c r="L40" s="42">
        <f t="shared" si="27"/>
        <v>1.6099973662104006</v>
      </c>
      <c r="M40" s="5">
        <f t="shared" ref="M40:N40" si="28">-0.0219*M25^6 + 0.2456*M25^5 - 0.8065*M25^4 + 0.8364*M25^3 + 0.1573*M25^2 - 18.122*M25+ 61.814</f>
        <v>0.74785203682343848</v>
      </c>
      <c r="N40" s="43">
        <f t="shared" si="28"/>
        <v>0.32903389757182566</v>
      </c>
      <c r="P40">
        <v>20</v>
      </c>
      <c r="Q40" s="5">
        <v>0.58839056297195924</v>
      </c>
      <c r="R40" s="5">
        <v>1.0423517182946895</v>
      </c>
      <c r="S40" s="33">
        <v>1.6099973662104006</v>
      </c>
      <c r="T40" s="34">
        <v>2.1186491862496837</v>
      </c>
      <c r="U40" s="34">
        <v>2.328889741789574</v>
      </c>
      <c r="V40" s="34">
        <v>2.1186491862496837</v>
      </c>
      <c r="W40" s="34">
        <v>1.6099973662104006</v>
      </c>
      <c r="X40" s="34">
        <v>1.0423517182946895</v>
      </c>
      <c r="Y40" s="34">
        <v>0.58839056297195924</v>
      </c>
      <c r="Z40" s="34">
        <v>0.30872334415088432</v>
      </c>
      <c r="AA40" s="35">
        <v>0.19269419815520905</v>
      </c>
      <c r="AC40">
        <v>20</v>
      </c>
      <c r="AD40" s="33">
        <v>0.19269419815520905</v>
      </c>
      <c r="AE40" s="34">
        <v>0.30872334415088432</v>
      </c>
      <c r="AF40" s="34">
        <v>0.58839056297195924</v>
      </c>
      <c r="AG40" s="34">
        <v>1.0423517182946895</v>
      </c>
      <c r="AH40" s="34">
        <v>1.6099973662104006</v>
      </c>
      <c r="AI40" s="34">
        <v>2.1186491862496837</v>
      </c>
      <c r="AJ40" s="34">
        <v>2.328889741789574</v>
      </c>
      <c r="AK40" s="34">
        <v>2.1186491862496837</v>
      </c>
      <c r="AL40" s="35">
        <v>1.6099973662104006</v>
      </c>
      <c r="AM40" s="5">
        <v>1.0423517182946895</v>
      </c>
      <c r="AN40" s="5">
        <v>0.58839056297195924</v>
      </c>
    </row>
    <row r="41" spans="1:40" x14ac:dyDescent="0.3">
      <c r="A41">
        <v>30</v>
      </c>
      <c r="B41" s="5">
        <f t="shared" ref="B41:C41" si="29">-0.0219*B26^6 + 0.2456*B26^5 - 0.8065*B26^4 + 0.8364*B26^3 + 0.1573*B26^2 - 18.122*B26+ 61.814</f>
        <v>0.24648788720859471</v>
      </c>
      <c r="C41" s="5">
        <f t="shared" si="29"/>
        <v>0.50412013237089326</v>
      </c>
      <c r="D41" s="33">
        <f t="shared" ref="D41:L41" si="30">-0.0219*D26^6 + 0.2456*D26^5 - 0.8065*D26^4 + 0.8364*D26^3 + 0.1573*D26^2 - 18.122*D26+ 61.814</f>
        <v>1.0423517182946895</v>
      </c>
      <c r="E41" s="34">
        <f t="shared" si="30"/>
        <v>1.9306109412777346</v>
      </c>
      <c r="F41" s="34">
        <f t="shared" si="30"/>
        <v>3.1323472267333088</v>
      </c>
      <c r="G41" s="34">
        <f t="shared" si="30"/>
        <v>4.3273959457190259</v>
      </c>
      <c r="H41" s="34">
        <f t="shared" si="30"/>
        <v>4.8616459308300364</v>
      </c>
      <c r="I41" s="34">
        <f t="shared" si="30"/>
        <v>4.3273959457190259</v>
      </c>
      <c r="J41" s="34">
        <f t="shared" si="30"/>
        <v>3.1323472267333088</v>
      </c>
      <c r="K41" s="34">
        <f t="shared" si="30"/>
        <v>1.9306109412777346</v>
      </c>
      <c r="L41" s="35">
        <f t="shared" si="30"/>
        <v>1.0423517182946895</v>
      </c>
      <c r="M41" s="5">
        <f t="shared" ref="M41:N41" si="31">-0.0219*M26^6 + 0.2456*M26^5 - 0.8065*M26^4 + 0.8364*M26^3 + 0.1573*M26^2 - 18.122*M26+ 61.814</f>
        <v>0.50412013237089326</v>
      </c>
      <c r="N41" s="5">
        <f t="shared" si="31"/>
        <v>0.24648788720859471</v>
      </c>
      <c r="P41">
        <v>30</v>
      </c>
      <c r="Q41" s="5">
        <v>0.30872334415088432</v>
      </c>
      <c r="R41" s="5">
        <v>0.50412013237089326</v>
      </c>
      <c r="S41" s="33">
        <v>0.74785203682343848</v>
      </c>
      <c r="T41" s="34">
        <v>0.95813491502681103</v>
      </c>
      <c r="U41" s="34">
        <v>1.0423517182946895</v>
      </c>
      <c r="V41" s="34">
        <v>0.95813491502681103</v>
      </c>
      <c r="W41" s="34">
        <v>0.74785203682343848</v>
      </c>
      <c r="X41" s="34">
        <v>0.50412013237089326</v>
      </c>
      <c r="Y41" s="34">
        <v>0.30872334415088432</v>
      </c>
      <c r="Z41" s="34">
        <v>0.20233604048442544</v>
      </c>
      <c r="AA41" s="35">
        <v>0.18871367585413878</v>
      </c>
      <c r="AC41">
        <v>30</v>
      </c>
      <c r="AD41" s="33">
        <v>0.18871367585413878</v>
      </c>
      <c r="AE41" s="34">
        <v>0.20233604048442544</v>
      </c>
      <c r="AF41" s="34">
        <v>0.30872334415088432</v>
      </c>
      <c r="AG41" s="34">
        <v>0.50412013237089326</v>
      </c>
      <c r="AH41" s="34">
        <v>0.74785203682343848</v>
      </c>
      <c r="AI41" s="34">
        <v>0.95813491502681103</v>
      </c>
      <c r="AJ41" s="34">
        <v>1.0423517182946895</v>
      </c>
      <c r="AK41" s="34">
        <v>0.95813491502681103</v>
      </c>
      <c r="AL41" s="35">
        <v>0.74785203682343848</v>
      </c>
      <c r="AM41" s="5">
        <v>0.50412013237089326</v>
      </c>
      <c r="AN41" s="5">
        <v>0.30872334415088432</v>
      </c>
    </row>
    <row r="42" spans="1:40" ht="15" thickBot="1" x14ac:dyDescent="0.35">
      <c r="A42">
        <v>40</v>
      </c>
      <c r="B42" s="43">
        <f t="shared" ref="B42:C42" si="32">-0.0219*B27^6 + 0.2456*B27^5 - 0.8065*B27^4 + 0.8364*B27^3 + 0.1573*B27^2 - 18.122*B27+ 61.814</f>
        <v>0.19269419815520905</v>
      </c>
      <c r="C42" s="5">
        <f t="shared" si="32"/>
        <v>0.30872334415088432</v>
      </c>
      <c r="D42" s="48">
        <f t="shared" ref="D42:L42" si="33">-0.0219*D27^6 + 0.2456*D27^5 - 0.8065*D27^4 + 0.8364*D27^3 + 0.1573*D27^2 - 18.122*D27+ 61.814</f>
        <v>0.58839056297195924</v>
      </c>
      <c r="E42" s="39">
        <f t="shared" si="33"/>
        <v>1.0423517182946895</v>
      </c>
      <c r="F42" s="49">
        <f t="shared" si="33"/>
        <v>1.6099973662104006</v>
      </c>
      <c r="G42" s="39">
        <f t="shared" si="33"/>
        <v>2.1186491862496837</v>
      </c>
      <c r="H42" s="49">
        <f t="shared" si="33"/>
        <v>2.328889741789574</v>
      </c>
      <c r="I42" s="39">
        <f t="shared" si="33"/>
        <v>2.1186491862496837</v>
      </c>
      <c r="J42" s="49">
        <f t="shared" si="33"/>
        <v>1.6099973662104006</v>
      </c>
      <c r="K42" s="39">
        <f t="shared" si="33"/>
        <v>1.0423517182946895</v>
      </c>
      <c r="L42" s="50">
        <f t="shared" si="33"/>
        <v>0.58839056297195924</v>
      </c>
      <c r="M42" s="5">
        <f t="shared" ref="M42:N42" si="34">-0.0219*M27^6 + 0.2456*M27^5 - 0.8065*M27^4 + 0.8364*M27^3 + 0.1573*M27^2 - 18.122*M27+ 61.814</f>
        <v>0.30872334415088432</v>
      </c>
      <c r="N42" s="43">
        <f t="shared" si="34"/>
        <v>0.19269419815520905</v>
      </c>
      <c r="P42">
        <v>40</v>
      </c>
      <c r="Q42" s="5">
        <v>0.19269419815520905</v>
      </c>
      <c r="R42" s="5">
        <v>0.24648788720859471</v>
      </c>
      <c r="S42" s="38">
        <v>0.32903389757182566</v>
      </c>
      <c r="T42" s="39">
        <v>0.40393387671007019</v>
      </c>
      <c r="U42" s="39">
        <v>0.43421046306055899</v>
      </c>
      <c r="V42" s="39">
        <v>0.40393387671007019</v>
      </c>
      <c r="W42" s="39">
        <v>0.32903389757182566</v>
      </c>
      <c r="X42" s="39">
        <v>0.24648788720859471</v>
      </c>
      <c r="Y42" s="39">
        <v>0.19269419815520905</v>
      </c>
      <c r="Z42" s="39">
        <v>0.18871367585413878</v>
      </c>
      <c r="AA42" s="40">
        <v>0.23794265194263176</v>
      </c>
      <c r="AC42">
        <v>40</v>
      </c>
      <c r="AD42" s="38">
        <v>0.23794265194263176</v>
      </c>
      <c r="AE42" s="39">
        <v>0.18871367585413878</v>
      </c>
      <c r="AF42" s="39">
        <v>0.19269419815520905</v>
      </c>
      <c r="AG42" s="39">
        <v>0.24648788720859471</v>
      </c>
      <c r="AH42" s="39">
        <v>0.32903389757182566</v>
      </c>
      <c r="AI42" s="39">
        <v>0.40393387671007019</v>
      </c>
      <c r="AJ42" s="39">
        <v>0.43421046306055899</v>
      </c>
      <c r="AK42" s="39">
        <v>0.40393387671007019</v>
      </c>
      <c r="AL42" s="40">
        <v>0.32903389757182566</v>
      </c>
      <c r="AM42" s="5">
        <v>0.24648788720859471</v>
      </c>
      <c r="AN42" s="5">
        <v>0.19269419815520905</v>
      </c>
    </row>
    <row r="43" spans="1:40" x14ac:dyDescent="0.3">
      <c r="A43">
        <v>50</v>
      </c>
      <c r="B43" s="5">
        <f t="shared" ref="B43:C43" si="35">-0.0219*B28^6 + 0.2456*B28^5 - 0.8065*B28^4 + 0.8364*B28^3 + 0.1573*B28^2 - 18.122*B28+ 61.814</f>
        <v>0.18871367585413878</v>
      </c>
      <c r="C43" s="5">
        <f t="shared" si="35"/>
        <v>0.20233604048442544</v>
      </c>
      <c r="D43" s="5">
        <f t="shared" ref="D43:L43" si="36">-0.0219*D28^6 + 0.2456*D28^5 - 0.8065*D28^4 + 0.8364*D28^3 + 0.1573*D28^2 - 18.122*D28+ 61.814</f>
        <v>0.30872334415088432</v>
      </c>
      <c r="E43" s="5">
        <f t="shared" si="36"/>
        <v>0.50412013237089326</v>
      </c>
      <c r="F43" s="5">
        <f t="shared" si="36"/>
        <v>0.74785203682343848</v>
      </c>
      <c r="G43" s="5">
        <f t="shared" si="36"/>
        <v>0.95813491502681103</v>
      </c>
      <c r="H43" s="5">
        <f t="shared" si="36"/>
        <v>1.0423517182946895</v>
      </c>
      <c r="I43" s="5">
        <f t="shared" si="36"/>
        <v>0.95813491502681103</v>
      </c>
      <c r="J43" s="5">
        <f t="shared" si="36"/>
        <v>0.74785203682343848</v>
      </c>
      <c r="K43" s="5">
        <f t="shared" si="36"/>
        <v>0.50412013237089326</v>
      </c>
      <c r="L43" s="5">
        <f t="shared" si="36"/>
        <v>0.30872334415088432</v>
      </c>
      <c r="M43" s="5">
        <f t="shared" ref="M43:N43" si="37">-0.0219*M28^6 + 0.2456*M28^5 - 0.8065*M28^4 + 0.8364*M28^3 + 0.1573*M28^2 - 18.122*M28+ 61.814</f>
        <v>0.20233604048442544</v>
      </c>
      <c r="N43" s="5">
        <f t="shared" si="37"/>
        <v>0.18871367585413878</v>
      </c>
    </row>
    <row r="44" spans="1:40" x14ac:dyDescent="0.3">
      <c r="A44">
        <v>60</v>
      </c>
      <c r="B44" s="43">
        <f t="shared" ref="B44:C44" si="38">-0.0219*B29^6 + 0.2456*B29^5 - 0.8065*B29^4 + 0.8364*B29^3 + 0.1573*B29^2 - 18.122*B29+ 61.814</f>
        <v>0.23794265194263176</v>
      </c>
      <c r="C44" s="5">
        <f t="shared" si="38"/>
        <v>0.18871367585413878</v>
      </c>
      <c r="D44" s="43">
        <f t="shared" ref="D44:L44" si="39">-0.0219*D29^6 + 0.2456*D29^5 - 0.8065*D29^4 + 0.8364*D29^3 + 0.1573*D29^2 - 18.122*D29+ 61.814</f>
        <v>0.19269419815520905</v>
      </c>
      <c r="E44" s="5">
        <f t="shared" si="39"/>
        <v>0.24648788720859471</v>
      </c>
      <c r="F44" s="43">
        <f t="shared" si="39"/>
        <v>0.32903389757182566</v>
      </c>
      <c r="G44" s="5">
        <f t="shared" si="39"/>
        <v>0.40393387671007019</v>
      </c>
      <c r="H44" s="43">
        <f t="shared" si="39"/>
        <v>0.43421046306055899</v>
      </c>
      <c r="I44" s="5">
        <f t="shared" si="39"/>
        <v>0.40393387671007019</v>
      </c>
      <c r="J44" s="43">
        <f t="shared" si="39"/>
        <v>0.32903389757182566</v>
      </c>
      <c r="K44" s="5">
        <f t="shared" si="39"/>
        <v>0.24648788720859471</v>
      </c>
      <c r="L44" s="43">
        <f t="shared" si="39"/>
        <v>0.19269419815520905</v>
      </c>
      <c r="M44" s="5">
        <f t="shared" ref="M44:N44" si="40">-0.0219*M29^6 + 0.2456*M29^5 - 0.8065*M29^4 + 0.8364*M29^3 + 0.1573*M29^2 - 18.122*M29+ 61.814</f>
        <v>0.18871367585413878</v>
      </c>
      <c r="N44" s="43">
        <f t="shared" si="40"/>
        <v>0.23794265194263176</v>
      </c>
    </row>
    <row r="45" spans="1:40" x14ac:dyDescent="0.3">
      <c r="B45" t="s">
        <v>27</v>
      </c>
    </row>
    <row r="46" spans="1:40" x14ac:dyDescent="0.3">
      <c r="A46" t="s">
        <v>9</v>
      </c>
    </row>
    <row r="47" spans="1:40" x14ac:dyDescent="0.3">
      <c r="A47" t="s">
        <v>7</v>
      </c>
      <c r="D47">
        <v>-40</v>
      </c>
      <c r="E47">
        <v>-30</v>
      </c>
      <c r="F47">
        <v>-20</v>
      </c>
      <c r="G47">
        <v>-10</v>
      </c>
      <c r="H47">
        <v>0</v>
      </c>
      <c r="I47">
        <v>10</v>
      </c>
      <c r="J47">
        <v>20</v>
      </c>
      <c r="K47">
        <v>30</v>
      </c>
      <c r="L47">
        <v>40</v>
      </c>
      <c r="P47" t="s">
        <v>19</v>
      </c>
      <c r="AC47" t="s">
        <v>20</v>
      </c>
    </row>
    <row r="48" spans="1:40" x14ac:dyDescent="0.3">
      <c r="A48">
        <v>-40</v>
      </c>
      <c r="D48" s="6">
        <f>D34</f>
        <v>0.58839056297195924</v>
      </c>
      <c r="E48" s="6"/>
      <c r="F48" s="6">
        <f>F34</f>
        <v>1.6099973662104006</v>
      </c>
      <c r="G48" s="6"/>
      <c r="H48" s="6">
        <f>H34</f>
        <v>2.328889741789574</v>
      </c>
      <c r="I48" s="6"/>
      <c r="J48" s="6">
        <f>J34</f>
        <v>1.6099973662104006</v>
      </c>
      <c r="K48" s="6"/>
      <c r="L48" s="6">
        <f>L34</f>
        <v>0.58839056297195924</v>
      </c>
      <c r="M48" s="6"/>
      <c r="N48" s="6"/>
      <c r="P48" t="s">
        <v>7</v>
      </c>
      <c r="Q48">
        <v>-60</v>
      </c>
      <c r="R48">
        <v>-50</v>
      </c>
      <c r="S48">
        <v>-40</v>
      </c>
      <c r="T48">
        <v>-30</v>
      </c>
      <c r="U48">
        <v>-20</v>
      </c>
      <c r="V48">
        <v>-10</v>
      </c>
      <c r="W48">
        <v>0</v>
      </c>
      <c r="X48">
        <v>10</v>
      </c>
      <c r="Y48">
        <v>20</v>
      </c>
      <c r="Z48">
        <v>30</v>
      </c>
      <c r="AA48">
        <v>40</v>
      </c>
      <c r="AC48" t="s">
        <v>7</v>
      </c>
      <c r="AD48">
        <v>-40</v>
      </c>
      <c r="AE48">
        <v>-30</v>
      </c>
      <c r="AF48">
        <v>-20</v>
      </c>
      <c r="AG48">
        <v>-10</v>
      </c>
      <c r="AH48">
        <v>0</v>
      </c>
      <c r="AI48">
        <v>10</v>
      </c>
      <c r="AJ48">
        <v>20</v>
      </c>
      <c r="AK48">
        <v>30</v>
      </c>
      <c r="AL48">
        <v>40</v>
      </c>
      <c r="AM48">
        <v>50</v>
      </c>
      <c r="AN48">
        <v>60</v>
      </c>
    </row>
    <row r="49" spans="1:40" x14ac:dyDescent="0.3">
      <c r="A49">
        <v>-30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P49">
        <v>-60</v>
      </c>
      <c r="Q49" s="5">
        <v>0.19269419815520905</v>
      </c>
      <c r="R49" s="5">
        <v>0.24648788720859471</v>
      </c>
      <c r="S49" s="5">
        <v>0.32903389757182566</v>
      </c>
      <c r="T49" s="5">
        <v>0.40393387671007019</v>
      </c>
      <c r="U49" s="5">
        <v>0.43421046306055899</v>
      </c>
      <c r="V49" s="5">
        <v>0.40393387671007019</v>
      </c>
      <c r="W49" s="5">
        <v>0.32903389757182566</v>
      </c>
      <c r="X49" s="5">
        <v>0.24648788720859471</v>
      </c>
      <c r="Y49" s="5">
        <v>0.19269419815520905</v>
      </c>
      <c r="Z49" s="5">
        <v>0.18871367585413878</v>
      </c>
      <c r="AA49" s="5">
        <v>0.23794265194263176</v>
      </c>
      <c r="AC49">
        <v>-60</v>
      </c>
      <c r="AD49" s="5">
        <v>0.23794265194263176</v>
      </c>
      <c r="AE49" s="5">
        <v>0.18871367585413878</v>
      </c>
      <c r="AF49" s="5">
        <v>0.19269419815520905</v>
      </c>
      <c r="AG49" s="5">
        <v>0.24648788720859471</v>
      </c>
      <c r="AH49" s="5">
        <v>0.32903389757182566</v>
      </c>
      <c r="AI49" s="5">
        <v>0.40393387671007019</v>
      </c>
      <c r="AJ49" s="5">
        <v>0.43421046306055899</v>
      </c>
      <c r="AK49" s="5">
        <v>0.40393387671007019</v>
      </c>
      <c r="AL49" s="5">
        <v>0.32903389757182566</v>
      </c>
      <c r="AM49" s="5">
        <v>0.24648788720859471</v>
      </c>
      <c r="AN49" s="5">
        <v>0.19269419815520905</v>
      </c>
    </row>
    <row r="50" spans="1:40" ht="15" thickBot="1" x14ac:dyDescent="0.35">
      <c r="A50">
        <v>-20</v>
      </c>
      <c r="D50" s="6">
        <f>D36</f>
        <v>1.6099973662104006</v>
      </c>
      <c r="E50" s="6"/>
      <c r="F50" s="6">
        <f>F36</f>
        <v>5.4942212068304741</v>
      </c>
      <c r="G50" s="6"/>
      <c r="H50" s="6">
        <f>H36</f>
        <v>9.8961990801500335</v>
      </c>
      <c r="I50" s="6"/>
      <c r="J50" s="6">
        <f>J36</f>
        <v>5.4942212068304741</v>
      </c>
      <c r="K50" s="6"/>
      <c r="L50" s="6">
        <f>L36</f>
        <v>1.6099973662104006</v>
      </c>
      <c r="M50" s="6"/>
      <c r="N50" s="6"/>
      <c r="P50">
        <v>-50</v>
      </c>
      <c r="Q50" s="5">
        <v>0.30872334415088432</v>
      </c>
      <c r="R50" s="5">
        <v>0.50412013237089326</v>
      </c>
      <c r="S50" s="5">
        <v>0.74785203682343848</v>
      </c>
      <c r="T50" s="5">
        <v>0.95813491502681103</v>
      </c>
      <c r="U50" s="5">
        <v>1.0423517182946895</v>
      </c>
      <c r="V50" s="5">
        <v>0.95813491502681103</v>
      </c>
      <c r="W50" s="5">
        <v>0.74785203682343848</v>
      </c>
      <c r="X50" s="5">
        <v>0.50412013237089326</v>
      </c>
      <c r="Y50" s="5">
        <v>0.30872334415088432</v>
      </c>
      <c r="Z50" s="5">
        <v>0.20233604048442544</v>
      </c>
      <c r="AA50" s="5">
        <v>0.18871367585413878</v>
      </c>
      <c r="AC50">
        <v>-50</v>
      </c>
      <c r="AD50" s="5">
        <v>0.18871367585413878</v>
      </c>
      <c r="AE50" s="5">
        <v>0.20233604048442544</v>
      </c>
      <c r="AF50" s="5">
        <v>0.30872334415088432</v>
      </c>
      <c r="AG50" s="5">
        <v>0.50412013237089326</v>
      </c>
      <c r="AH50" s="5">
        <v>0.74785203682343848</v>
      </c>
      <c r="AI50" s="5">
        <v>0.95813491502681103</v>
      </c>
      <c r="AJ50" s="5">
        <v>1.0423517182946895</v>
      </c>
      <c r="AK50" s="5">
        <v>0.95813491502681103</v>
      </c>
      <c r="AL50" s="5">
        <v>0.74785203682343848</v>
      </c>
      <c r="AM50" s="5">
        <v>0.50412013237089326</v>
      </c>
      <c r="AN50" s="5">
        <v>0.30872334415088432</v>
      </c>
    </row>
    <row r="51" spans="1:40" x14ac:dyDescent="0.3">
      <c r="A51">
        <v>-10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P51">
        <v>-40</v>
      </c>
      <c r="Q51" s="5">
        <v>0.58839056297195924</v>
      </c>
      <c r="R51" s="5">
        <v>1.0423517182946895</v>
      </c>
      <c r="S51" s="30">
        <v>1.6099973662104006</v>
      </c>
      <c r="T51" s="31">
        <v>2.1186491862496837</v>
      </c>
      <c r="U51" s="31">
        <v>2.328889741789574</v>
      </c>
      <c r="V51" s="31">
        <v>2.1186491862496837</v>
      </c>
      <c r="W51" s="31">
        <v>1.6099973662104006</v>
      </c>
      <c r="X51" s="31">
        <v>1.0423517182946895</v>
      </c>
      <c r="Y51" s="31">
        <v>0.58839056297195924</v>
      </c>
      <c r="Z51" s="31">
        <v>0.30872334415088432</v>
      </c>
      <c r="AA51" s="32">
        <v>0.19269419815520905</v>
      </c>
      <c r="AC51">
        <v>-40</v>
      </c>
      <c r="AD51" s="30">
        <v>0.19269419815520905</v>
      </c>
      <c r="AE51" s="31">
        <v>0.30872334415088432</v>
      </c>
      <c r="AF51" s="31">
        <v>0.58839056297195924</v>
      </c>
      <c r="AG51" s="31">
        <v>1.0423517182946895</v>
      </c>
      <c r="AH51" s="31">
        <v>1.6099973662104006</v>
      </c>
      <c r="AI51" s="31">
        <v>2.1186491862496837</v>
      </c>
      <c r="AJ51" s="31">
        <v>2.328889741789574</v>
      </c>
      <c r="AK51" s="31">
        <v>2.1186491862496837</v>
      </c>
      <c r="AL51" s="32">
        <v>1.6099973662104006</v>
      </c>
      <c r="AM51" s="5">
        <v>1.0423517182946895</v>
      </c>
      <c r="AN51" s="5">
        <v>0.58839056297195924</v>
      </c>
    </row>
    <row r="52" spans="1:40" x14ac:dyDescent="0.3">
      <c r="A52">
        <v>0</v>
      </c>
      <c r="D52" s="6">
        <f>D38</f>
        <v>2.328889741789574</v>
      </c>
      <c r="E52" s="6"/>
      <c r="F52" s="6">
        <f>F38</f>
        <v>9.8961990801500335</v>
      </c>
      <c r="G52" s="6"/>
      <c r="H52" s="6">
        <f>H38+(J38+L38+N38)*4+(J36+L34+N32)*4+(J34+J32+L32)*8</f>
        <v>166.13792168682613</v>
      </c>
      <c r="I52" s="6"/>
      <c r="J52" s="6">
        <f>J38</f>
        <v>9.8961990801500335</v>
      </c>
      <c r="K52" s="6"/>
      <c r="L52" s="6">
        <f>L38</f>
        <v>2.328889741789574</v>
      </c>
      <c r="M52" s="6"/>
      <c r="N52" s="6"/>
      <c r="P52">
        <v>-30</v>
      </c>
      <c r="Q52" s="5">
        <v>1.0423517182946895</v>
      </c>
      <c r="R52" s="5">
        <v>1.9306109412777346</v>
      </c>
      <c r="S52" s="33">
        <v>3.1323472267333088</v>
      </c>
      <c r="T52" s="34">
        <v>4.3273959457190259</v>
      </c>
      <c r="U52" s="34">
        <v>4.8616459308300364</v>
      </c>
      <c r="V52" s="34">
        <v>4.3273959457190259</v>
      </c>
      <c r="W52" s="34">
        <v>3.1323472267333088</v>
      </c>
      <c r="X52" s="34">
        <v>1.9306109412777346</v>
      </c>
      <c r="Y52" s="34">
        <v>1.0423517182946895</v>
      </c>
      <c r="Z52" s="34">
        <v>0.50412013237089326</v>
      </c>
      <c r="AA52" s="35">
        <v>0.24648788720859471</v>
      </c>
      <c r="AC52">
        <v>-30</v>
      </c>
      <c r="AD52" s="33">
        <v>0.24648788720859471</v>
      </c>
      <c r="AE52" s="34">
        <v>0.50412013237089326</v>
      </c>
      <c r="AF52" s="34">
        <v>1.0423517182946895</v>
      </c>
      <c r="AG52" s="34">
        <v>1.9306109412777346</v>
      </c>
      <c r="AH52" s="34">
        <v>3.1323472267333088</v>
      </c>
      <c r="AI52" s="34">
        <v>4.3273959457190259</v>
      </c>
      <c r="AJ52" s="34">
        <v>4.8616459308300364</v>
      </c>
      <c r="AK52" s="34">
        <v>4.3273959457190259</v>
      </c>
      <c r="AL52" s="35">
        <v>3.1323472267333088</v>
      </c>
      <c r="AM52" s="5">
        <v>1.9306109412777346</v>
      </c>
      <c r="AN52" s="5">
        <v>1.0423517182946895</v>
      </c>
    </row>
    <row r="53" spans="1:40" x14ac:dyDescent="0.3">
      <c r="A53">
        <v>10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P53">
        <v>-20</v>
      </c>
      <c r="Q53" s="5">
        <v>1.6099973662104006</v>
      </c>
      <c r="R53" s="5">
        <v>3.1323472267333088</v>
      </c>
      <c r="S53" s="33">
        <v>5.4942212068304741</v>
      </c>
      <c r="T53" s="34">
        <v>8.3622640925657947</v>
      </c>
      <c r="U53" s="34">
        <v>9.8961990801500335</v>
      </c>
      <c r="V53" s="34">
        <v>8.3622640925657947</v>
      </c>
      <c r="W53" s="34">
        <v>5.4942212068304741</v>
      </c>
      <c r="X53" s="34">
        <v>3.1323472267333088</v>
      </c>
      <c r="Y53" s="34">
        <v>1.6099973662104006</v>
      </c>
      <c r="Z53" s="34">
        <v>0.74785203682343848</v>
      </c>
      <c r="AA53" s="35">
        <v>0.32903389757182566</v>
      </c>
      <c r="AC53">
        <v>-20</v>
      </c>
      <c r="AD53" s="33">
        <v>0.32903389757182566</v>
      </c>
      <c r="AE53" s="34">
        <v>0.74785203682343848</v>
      </c>
      <c r="AF53" s="34">
        <v>1.6099973662104006</v>
      </c>
      <c r="AG53" s="34">
        <v>3.1323472267333088</v>
      </c>
      <c r="AH53" s="34">
        <v>5.4942212068304741</v>
      </c>
      <c r="AI53" s="34">
        <v>8.3622640925657947</v>
      </c>
      <c r="AJ53" s="34">
        <v>9.8961990801500335</v>
      </c>
      <c r="AK53" s="34">
        <v>8.3622640925657947</v>
      </c>
      <c r="AL53" s="35">
        <v>5.4942212068304741</v>
      </c>
      <c r="AM53" s="5">
        <v>3.1323472267333088</v>
      </c>
      <c r="AN53" s="5">
        <v>1.6099973662104006</v>
      </c>
    </row>
    <row r="54" spans="1:40" x14ac:dyDescent="0.3">
      <c r="A54">
        <v>20</v>
      </c>
      <c r="D54" s="6">
        <f>D40</f>
        <v>1.6099973662104006</v>
      </c>
      <c r="E54" s="6"/>
      <c r="F54" s="6">
        <f>F40</f>
        <v>5.4942212068304741</v>
      </c>
      <c r="G54" s="6"/>
      <c r="H54" s="6">
        <f>H40</f>
        <v>9.8961990801500335</v>
      </c>
      <c r="I54" s="6"/>
      <c r="J54" s="6">
        <f>J40</f>
        <v>5.4942212068304741</v>
      </c>
      <c r="K54" s="6"/>
      <c r="L54" s="6">
        <f>L40</f>
        <v>1.6099973662104006</v>
      </c>
      <c r="M54" s="6"/>
      <c r="N54" s="6"/>
      <c r="P54">
        <v>-10</v>
      </c>
      <c r="Q54" s="5">
        <v>2.1186491862496837</v>
      </c>
      <c r="R54" s="5">
        <v>4.3273959457190259</v>
      </c>
      <c r="S54" s="33">
        <v>8.3622640925657947</v>
      </c>
      <c r="T54" s="34">
        <v>15.213338147509987</v>
      </c>
      <c r="U54" s="34">
        <v>21.09334104975985</v>
      </c>
      <c r="V54" s="34">
        <v>15.213338147509987</v>
      </c>
      <c r="W54" s="34">
        <v>8.3622640925657947</v>
      </c>
      <c r="X54" s="34">
        <v>4.3273959457190259</v>
      </c>
      <c r="Y54" s="34">
        <v>2.1186491862496837</v>
      </c>
      <c r="Z54" s="34">
        <v>0.95813491502681103</v>
      </c>
      <c r="AA54" s="35">
        <v>0.40393387671007019</v>
      </c>
      <c r="AC54">
        <v>-10</v>
      </c>
      <c r="AD54" s="33">
        <v>0.40393387671007019</v>
      </c>
      <c r="AE54" s="34">
        <v>0.95813491502681103</v>
      </c>
      <c r="AF54" s="34">
        <v>2.1186491862496837</v>
      </c>
      <c r="AG54" s="34">
        <v>4.3273959457190259</v>
      </c>
      <c r="AH54" s="34">
        <v>8.3622640925657947</v>
      </c>
      <c r="AI54" s="34">
        <v>15.213338147509987</v>
      </c>
      <c r="AJ54" s="34">
        <v>21.09334104975985</v>
      </c>
      <c r="AK54" s="34">
        <v>15.213338147509987</v>
      </c>
      <c r="AL54" s="35">
        <v>8.3622640925657947</v>
      </c>
      <c r="AM54" s="5">
        <v>4.3273959457190259</v>
      </c>
      <c r="AN54" s="5">
        <v>2.1186491862496837</v>
      </c>
    </row>
    <row r="55" spans="1:40" x14ac:dyDescent="0.3">
      <c r="A55">
        <v>30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P55">
        <v>0</v>
      </c>
      <c r="Q55" s="5">
        <v>2.328889741789574</v>
      </c>
      <c r="R55" s="5">
        <v>4.8616459308300364</v>
      </c>
      <c r="S55" s="33">
        <v>9.8961990801500335</v>
      </c>
      <c r="T55" s="34">
        <v>21.09334104975985</v>
      </c>
      <c r="U55" s="36">
        <v>73.164703164345738</v>
      </c>
      <c r="V55" s="34">
        <v>21.09334104975985</v>
      </c>
      <c r="W55" s="37">
        <v>9.8961990801500335</v>
      </c>
      <c r="X55" s="34">
        <v>4.8616459308300364</v>
      </c>
      <c r="Y55" s="34">
        <v>2.328889741789574</v>
      </c>
      <c r="Z55" s="34">
        <v>1.0423517182946895</v>
      </c>
      <c r="AA55" s="35">
        <v>0.43421046306055899</v>
      </c>
      <c r="AC55">
        <v>0</v>
      </c>
      <c r="AD55" s="33">
        <v>0.43421046306055899</v>
      </c>
      <c r="AE55" s="34">
        <v>1.0423517182946895</v>
      </c>
      <c r="AF55" s="34">
        <v>2.328889741789574</v>
      </c>
      <c r="AG55" s="34">
        <v>4.8616459308300364</v>
      </c>
      <c r="AH55" s="37">
        <v>9.8961990801500335</v>
      </c>
      <c r="AI55" s="34">
        <v>21.09334104975985</v>
      </c>
      <c r="AJ55" s="36">
        <v>73.164703164345738</v>
      </c>
      <c r="AK55" s="34">
        <v>21.09334104975985</v>
      </c>
      <c r="AL55" s="35">
        <v>9.8961990801500335</v>
      </c>
      <c r="AM55" s="5">
        <v>4.8616459308300364</v>
      </c>
      <c r="AN55" s="5">
        <v>2.328889741789574</v>
      </c>
    </row>
    <row r="56" spans="1:40" x14ac:dyDescent="0.3">
      <c r="A56">
        <v>40</v>
      </c>
      <c r="D56" s="6">
        <f>D42</f>
        <v>0.58839056297195924</v>
      </c>
      <c r="E56" s="6"/>
      <c r="F56" s="6">
        <f>F42</f>
        <v>1.6099973662104006</v>
      </c>
      <c r="G56" s="6"/>
      <c r="H56" s="6">
        <f>H42</f>
        <v>2.328889741789574</v>
      </c>
      <c r="I56" s="6"/>
      <c r="J56" s="6">
        <f>J42</f>
        <v>1.6099973662104006</v>
      </c>
      <c r="K56" s="6"/>
      <c r="L56" s="6">
        <f>L42</f>
        <v>0.58839056297195924</v>
      </c>
      <c r="M56" s="6"/>
      <c r="N56" s="6"/>
      <c r="P56">
        <v>10</v>
      </c>
      <c r="Q56" s="5">
        <v>2.1186491862496837</v>
      </c>
      <c r="R56" s="5">
        <v>4.3273959457190259</v>
      </c>
      <c r="S56" s="33">
        <v>8.3622640925657947</v>
      </c>
      <c r="T56" s="34">
        <v>15.213338147509987</v>
      </c>
      <c r="U56" s="34">
        <v>21.09334104975985</v>
      </c>
      <c r="V56" s="34">
        <v>15.213338147509987</v>
      </c>
      <c r="W56" s="34">
        <v>8.3622640925657947</v>
      </c>
      <c r="X56" s="34">
        <v>4.3273959457190259</v>
      </c>
      <c r="Y56" s="34">
        <v>2.1186491862496837</v>
      </c>
      <c r="Z56" s="34">
        <v>0.95813491502681103</v>
      </c>
      <c r="AA56" s="35">
        <v>0.40393387671007019</v>
      </c>
      <c r="AC56">
        <v>10</v>
      </c>
      <c r="AD56" s="33">
        <v>0.40393387671007019</v>
      </c>
      <c r="AE56" s="34">
        <v>0.95813491502681103</v>
      </c>
      <c r="AF56" s="34">
        <v>2.1186491862496837</v>
      </c>
      <c r="AG56" s="34">
        <v>4.3273959457190259</v>
      </c>
      <c r="AH56" s="34">
        <v>8.3622640925657947</v>
      </c>
      <c r="AI56" s="34">
        <v>15.213338147509987</v>
      </c>
      <c r="AJ56" s="34">
        <v>21.09334104975985</v>
      </c>
      <c r="AK56" s="34">
        <v>15.213338147509987</v>
      </c>
      <c r="AL56" s="35">
        <v>8.3622640925657947</v>
      </c>
      <c r="AM56" s="5">
        <v>4.3273959457190259</v>
      </c>
      <c r="AN56" s="5">
        <v>2.1186491862496837</v>
      </c>
    </row>
    <row r="57" spans="1:40" x14ac:dyDescent="0.3">
      <c r="P57">
        <v>20</v>
      </c>
      <c r="Q57" s="5">
        <v>1.6099973662104006</v>
      </c>
      <c r="R57" s="5">
        <v>3.1323472267333088</v>
      </c>
      <c r="S57" s="33">
        <v>5.4942212068304741</v>
      </c>
      <c r="T57" s="34">
        <v>8.3622640925657947</v>
      </c>
      <c r="U57" s="34">
        <v>9.8961990801500335</v>
      </c>
      <c r="V57" s="34">
        <v>8.3622640925657947</v>
      </c>
      <c r="W57" s="34">
        <v>5.4942212068304741</v>
      </c>
      <c r="X57" s="34">
        <v>3.1323472267333088</v>
      </c>
      <c r="Y57" s="34">
        <v>1.6099973662104006</v>
      </c>
      <c r="Z57" s="34">
        <v>0.74785203682343848</v>
      </c>
      <c r="AA57" s="35">
        <v>0.32903389757182566</v>
      </c>
      <c r="AC57">
        <v>20</v>
      </c>
      <c r="AD57" s="33">
        <v>0.32903389757182566</v>
      </c>
      <c r="AE57" s="34">
        <v>0.74785203682343848</v>
      </c>
      <c r="AF57" s="34">
        <v>1.6099973662104006</v>
      </c>
      <c r="AG57" s="34">
        <v>3.1323472267333088</v>
      </c>
      <c r="AH57" s="34">
        <v>5.4942212068304741</v>
      </c>
      <c r="AI57" s="34">
        <v>8.3622640925657947</v>
      </c>
      <c r="AJ57" s="34">
        <v>9.8961990801500335</v>
      </c>
      <c r="AK57" s="34">
        <v>8.3622640925657947</v>
      </c>
      <c r="AL57" s="35">
        <v>5.4942212068304741</v>
      </c>
      <c r="AM57" s="5">
        <v>3.1323472267333088</v>
      </c>
      <c r="AN57" s="5">
        <v>1.6099973662104006</v>
      </c>
    </row>
    <row r="58" spans="1:40" x14ac:dyDescent="0.3">
      <c r="P58">
        <v>30</v>
      </c>
      <c r="Q58" s="5">
        <v>1.0423517182946895</v>
      </c>
      <c r="R58" s="5">
        <v>1.9306109412777346</v>
      </c>
      <c r="S58" s="33">
        <v>3.1323472267333088</v>
      </c>
      <c r="T58" s="34">
        <v>4.3273959457190259</v>
      </c>
      <c r="U58" s="34">
        <v>4.8616459308300364</v>
      </c>
      <c r="V58" s="34">
        <v>4.3273959457190259</v>
      </c>
      <c r="W58" s="34">
        <v>3.1323472267333088</v>
      </c>
      <c r="X58" s="34">
        <v>1.9306109412777346</v>
      </c>
      <c r="Y58" s="34">
        <v>1.0423517182946895</v>
      </c>
      <c r="Z58" s="34">
        <v>0.50412013237089326</v>
      </c>
      <c r="AA58" s="35">
        <v>0.24648788720859471</v>
      </c>
      <c r="AC58">
        <v>30</v>
      </c>
      <c r="AD58" s="33">
        <v>0.24648788720859471</v>
      </c>
      <c r="AE58" s="34">
        <v>0.50412013237089326</v>
      </c>
      <c r="AF58" s="34">
        <v>1.0423517182946895</v>
      </c>
      <c r="AG58" s="34">
        <v>1.9306109412777346</v>
      </c>
      <c r="AH58" s="34">
        <v>3.1323472267333088</v>
      </c>
      <c r="AI58" s="34">
        <v>4.3273959457190259</v>
      </c>
      <c r="AJ58" s="34">
        <v>4.8616459308300364</v>
      </c>
      <c r="AK58" s="34">
        <v>4.3273959457190259</v>
      </c>
      <c r="AL58" s="35">
        <v>3.1323472267333088</v>
      </c>
      <c r="AM58" s="5">
        <v>1.9306109412777346</v>
      </c>
      <c r="AN58" s="5">
        <v>1.0423517182946895</v>
      </c>
    </row>
    <row r="59" spans="1:40" ht="15" thickBot="1" x14ac:dyDescent="0.35">
      <c r="P59">
        <v>40</v>
      </c>
      <c r="Q59" s="5">
        <v>0.58839056297195924</v>
      </c>
      <c r="R59" s="5">
        <v>1.0423517182946895</v>
      </c>
      <c r="S59" s="38">
        <v>1.6099973662104006</v>
      </c>
      <c r="T59" s="39">
        <v>2.1186491862496837</v>
      </c>
      <c r="U59" s="39">
        <v>2.328889741789574</v>
      </c>
      <c r="V59" s="39">
        <v>2.1186491862496837</v>
      </c>
      <c r="W59" s="39">
        <v>1.6099973662104006</v>
      </c>
      <c r="X59" s="39">
        <v>1.0423517182946895</v>
      </c>
      <c r="Y59" s="39">
        <v>0.58839056297195924</v>
      </c>
      <c r="Z59" s="39">
        <v>0.30872334415088432</v>
      </c>
      <c r="AA59" s="40">
        <v>0.19269419815520905</v>
      </c>
      <c r="AC59">
        <v>40</v>
      </c>
      <c r="AD59" s="38">
        <v>0.19269419815520905</v>
      </c>
      <c r="AE59" s="39">
        <v>0.30872334415088432</v>
      </c>
      <c r="AF59" s="39">
        <v>0.58839056297195924</v>
      </c>
      <c r="AG59" s="39">
        <v>1.0423517182946895</v>
      </c>
      <c r="AH59" s="39">
        <v>1.6099973662104006</v>
      </c>
      <c r="AI59" s="39">
        <v>2.1186491862496837</v>
      </c>
      <c r="AJ59" s="39">
        <v>2.328889741789574</v>
      </c>
      <c r="AK59" s="39">
        <v>2.1186491862496837</v>
      </c>
      <c r="AL59" s="40">
        <v>1.6099973662104006</v>
      </c>
      <c r="AM59" s="5">
        <v>1.0423517182946895</v>
      </c>
      <c r="AN59" s="5">
        <v>0.58839056297195924</v>
      </c>
    </row>
    <row r="60" spans="1:40" x14ac:dyDescent="0.3">
      <c r="P60">
        <v>50</v>
      </c>
      <c r="Q60" s="5">
        <v>0.30872334415088432</v>
      </c>
      <c r="R60" s="5">
        <v>0.50412013237089326</v>
      </c>
      <c r="S60" s="5">
        <v>0.74785203682343848</v>
      </c>
      <c r="T60" s="5">
        <v>0.95813491502681103</v>
      </c>
      <c r="U60" s="5">
        <v>1.0423517182946895</v>
      </c>
      <c r="V60" s="5">
        <v>0.95813491502681103</v>
      </c>
      <c r="W60" s="5">
        <v>0.74785203682343848</v>
      </c>
      <c r="X60" s="5">
        <v>0.50412013237089326</v>
      </c>
      <c r="Y60" s="5">
        <v>0.30872334415088432</v>
      </c>
      <c r="Z60" s="5">
        <v>0.20233604048442544</v>
      </c>
      <c r="AA60" s="5">
        <v>0.18871367585413878</v>
      </c>
      <c r="AC60">
        <v>50</v>
      </c>
      <c r="AD60" s="5">
        <v>0.18871367585413878</v>
      </c>
      <c r="AE60" s="5">
        <v>0.20233604048442544</v>
      </c>
      <c r="AF60" s="5">
        <v>0.30872334415088432</v>
      </c>
      <c r="AG60" s="5">
        <v>0.50412013237089326</v>
      </c>
      <c r="AH60" s="5">
        <v>0.74785203682343848</v>
      </c>
      <c r="AI60" s="5">
        <v>0.95813491502681103</v>
      </c>
      <c r="AJ60" s="5">
        <v>1.0423517182946895</v>
      </c>
      <c r="AK60" s="5">
        <v>0.95813491502681103</v>
      </c>
      <c r="AL60" s="5">
        <v>0.74785203682343848</v>
      </c>
      <c r="AM60" s="5">
        <v>0.50412013237089326</v>
      </c>
      <c r="AN60" s="5">
        <v>0.30872334415088432</v>
      </c>
    </row>
    <row r="61" spans="1:40" x14ac:dyDescent="0.3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P61">
        <v>60</v>
      </c>
      <c r="Q61" s="5">
        <v>0.19269419815520905</v>
      </c>
      <c r="R61" s="5">
        <v>0.24648788720859471</v>
      </c>
      <c r="S61" s="5">
        <v>0.32903389757182566</v>
      </c>
      <c r="T61" s="5">
        <v>0.40393387671007019</v>
      </c>
      <c r="U61" s="5">
        <v>0.43421046306055899</v>
      </c>
      <c r="V61" s="5">
        <v>0.40393387671007019</v>
      </c>
      <c r="W61" s="5">
        <v>0.32903389757182566</v>
      </c>
      <c r="X61" s="5">
        <v>0.24648788720859471</v>
      </c>
      <c r="Y61" s="5">
        <v>0.19269419815520905</v>
      </c>
      <c r="Z61" s="5">
        <v>0.18871367585413878</v>
      </c>
      <c r="AA61" s="5">
        <v>0.23794265194263176</v>
      </c>
      <c r="AC61">
        <v>60</v>
      </c>
      <c r="AD61" s="5">
        <v>0.23794265194263176</v>
      </c>
      <c r="AE61" s="5">
        <v>0.18871367585413878</v>
      </c>
      <c r="AF61" s="5">
        <v>0.19269419815520905</v>
      </c>
      <c r="AG61" s="5">
        <v>0.24648788720859471</v>
      </c>
      <c r="AH61" s="5">
        <v>0.32903389757182566</v>
      </c>
      <c r="AI61" s="5">
        <v>0.40393387671007019</v>
      </c>
      <c r="AJ61" s="5">
        <v>0.43421046306055899</v>
      </c>
      <c r="AK61" s="5">
        <v>0.40393387671007019</v>
      </c>
      <c r="AL61" s="5">
        <v>0.32903389757182566</v>
      </c>
      <c r="AM61" s="5">
        <v>0.24648788720859471</v>
      </c>
      <c r="AN61" s="5">
        <v>0.19269419815520905</v>
      </c>
    </row>
    <row r="62" spans="1:40" x14ac:dyDescent="0.3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40" x14ac:dyDescent="0.3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P63" t="s">
        <v>21</v>
      </c>
      <c r="AC63" t="s">
        <v>22</v>
      </c>
    </row>
    <row r="64" spans="1:40" ht="15" thickBot="1" x14ac:dyDescent="0.35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P64" t="s">
        <v>7</v>
      </c>
      <c r="Q64">
        <v>-60</v>
      </c>
      <c r="R64">
        <v>-50</v>
      </c>
      <c r="S64">
        <v>-40</v>
      </c>
      <c r="T64">
        <v>-30</v>
      </c>
      <c r="U64">
        <v>-20</v>
      </c>
      <c r="V64">
        <v>-10</v>
      </c>
      <c r="W64">
        <v>0</v>
      </c>
      <c r="X64">
        <v>10</v>
      </c>
      <c r="Y64">
        <v>20</v>
      </c>
      <c r="Z64">
        <v>30</v>
      </c>
      <c r="AA64">
        <v>40</v>
      </c>
      <c r="AC64" t="s">
        <v>7</v>
      </c>
      <c r="AD64">
        <v>-40</v>
      </c>
      <c r="AE64">
        <v>-30</v>
      </c>
      <c r="AF64">
        <v>-20</v>
      </c>
      <c r="AG64">
        <v>-10</v>
      </c>
      <c r="AH64">
        <v>0</v>
      </c>
      <c r="AI64">
        <v>10</v>
      </c>
      <c r="AJ64">
        <v>20</v>
      </c>
      <c r="AK64">
        <v>30</v>
      </c>
      <c r="AL64">
        <v>40</v>
      </c>
      <c r="AM64">
        <v>50</v>
      </c>
      <c r="AN64">
        <v>60</v>
      </c>
    </row>
    <row r="65" spans="4:40" x14ac:dyDescent="0.3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P65">
        <v>-40</v>
      </c>
      <c r="Q65" s="5">
        <v>0.19269419815520905</v>
      </c>
      <c r="R65" s="5">
        <v>0.24648788720859471</v>
      </c>
      <c r="S65" s="30">
        <v>0.32903389757182566</v>
      </c>
      <c r="T65" s="31">
        <v>0.40393387671007019</v>
      </c>
      <c r="U65" s="31">
        <v>0.43421046306055899</v>
      </c>
      <c r="V65" s="31">
        <v>0.40393387671007019</v>
      </c>
      <c r="W65" s="31">
        <v>0.32903389757182566</v>
      </c>
      <c r="X65" s="31">
        <v>0.24648788720859471</v>
      </c>
      <c r="Y65" s="31">
        <v>0.19269419815520905</v>
      </c>
      <c r="Z65" s="31">
        <v>0.18871367585413878</v>
      </c>
      <c r="AA65" s="32">
        <v>0.23794265194263176</v>
      </c>
      <c r="AC65">
        <v>-40</v>
      </c>
      <c r="AD65" s="8">
        <v>0.23794265194263176</v>
      </c>
      <c r="AE65" s="9">
        <v>0.18871367585413878</v>
      </c>
      <c r="AF65" s="9">
        <v>0.19269419815520905</v>
      </c>
      <c r="AG65" s="9">
        <v>0.24648788720859471</v>
      </c>
      <c r="AH65" s="9">
        <v>0.32903389757182566</v>
      </c>
      <c r="AI65" s="9">
        <v>0.40393387671007019</v>
      </c>
      <c r="AJ65" s="9">
        <v>0.43421046306055899</v>
      </c>
      <c r="AK65" s="9">
        <v>0.40393387671007019</v>
      </c>
      <c r="AL65" s="10">
        <v>0.32903389757182566</v>
      </c>
      <c r="AM65">
        <v>0.24648788720859471</v>
      </c>
      <c r="AN65">
        <v>0.19269419815520905</v>
      </c>
    </row>
    <row r="66" spans="4:40" x14ac:dyDescent="0.3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P66">
        <v>-30</v>
      </c>
      <c r="Q66" s="5">
        <v>0.30872334415088432</v>
      </c>
      <c r="R66" s="5">
        <v>0.50412013237089326</v>
      </c>
      <c r="S66" s="33">
        <v>0.74785203682343848</v>
      </c>
      <c r="T66" s="34">
        <v>0.95813491502681103</v>
      </c>
      <c r="U66" s="34">
        <v>1.0423517182946895</v>
      </c>
      <c r="V66" s="34">
        <v>0.95813491502681103</v>
      </c>
      <c r="W66" s="34">
        <v>0.74785203682343848</v>
      </c>
      <c r="X66" s="34">
        <v>0.50412013237089326</v>
      </c>
      <c r="Y66" s="34">
        <v>0.30872334415088432</v>
      </c>
      <c r="Z66" s="34">
        <v>0.20233604048442544</v>
      </c>
      <c r="AA66" s="35">
        <v>0.18871367585413878</v>
      </c>
      <c r="AC66">
        <v>-30</v>
      </c>
      <c r="AD66" s="11">
        <v>0.18871367585413878</v>
      </c>
      <c r="AE66" s="12">
        <v>0.20233604048442544</v>
      </c>
      <c r="AF66" s="12">
        <v>0.30872334415088432</v>
      </c>
      <c r="AG66" s="12">
        <v>0.50412013237089326</v>
      </c>
      <c r="AH66" s="12">
        <v>0.74785203682343848</v>
      </c>
      <c r="AI66" s="12">
        <v>0.95813491502681103</v>
      </c>
      <c r="AJ66" s="12">
        <v>1.0423517182946895</v>
      </c>
      <c r="AK66" s="12">
        <v>0.95813491502681103</v>
      </c>
      <c r="AL66" s="13">
        <v>0.74785203682343848</v>
      </c>
      <c r="AM66">
        <v>0.50412013237089326</v>
      </c>
      <c r="AN66">
        <v>0.30872334415088432</v>
      </c>
    </row>
    <row r="67" spans="4:40" x14ac:dyDescent="0.3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P67">
        <v>-20</v>
      </c>
      <c r="Q67" s="5">
        <v>0.58839056297195924</v>
      </c>
      <c r="R67" s="5">
        <v>1.0423517182946895</v>
      </c>
      <c r="S67" s="33">
        <v>1.6099973662104006</v>
      </c>
      <c r="T67" s="34">
        <v>2.1186491862496837</v>
      </c>
      <c r="U67" s="34">
        <v>2.328889741789574</v>
      </c>
      <c r="V67" s="34">
        <v>2.1186491862496837</v>
      </c>
      <c r="W67" s="34">
        <v>1.6099973662104006</v>
      </c>
      <c r="X67" s="34">
        <v>1.0423517182946895</v>
      </c>
      <c r="Y67" s="34">
        <v>0.58839056297195924</v>
      </c>
      <c r="Z67" s="34">
        <v>0.30872334415088432</v>
      </c>
      <c r="AA67" s="35">
        <v>0.19269419815520905</v>
      </c>
      <c r="AC67">
        <v>-20</v>
      </c>
      <c r="AD67" s="11">
        <v>0.19269419815520905</v>
      </c>
      <c r="AE67" s="12">
        <v>0.30872334415088432</v>
      </c>
      <c r="AF67" s="12">
        <v>0.58839056297195924</v>
      </c>
      <c r="AG67" s="12">
        <v>1.0423517182946895</v>
      </c>
      <c r="AH67" s="12">
        <v>1.6099973662104006</v>
      </c>
      <c r="AI67" s="12">
        <v>2.1186491862496837</v>
      </c>
      <c r="AJ67" s="12">
        <v>2.328889741789574</v>
      </c>
      <c r="AK67" s="12">
        <v>2.1186491862496837</v>
      </c>
      <c r="AL67" s="13">
        <v>1.6099973662104006</v>
      </c>
      <c r="AM67">
        <v>1.0423517182946895</v>
      </c>
      <c r="AN67">
        <v>0.58839056297195924</v>
      </c>
    </row>
    <row r="68" spans="4:40" x14ac:dyDescent="0.3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P68">
        <v>-10</v>
      </c>
      <c r="Q68" s="5">
        <v>1.0423517182946895</v>
      </c>
      <c r="R68" s="5">
        <v>1.9306109412777346</v>
      </c>
      <c r="S68" s="33">
        <v>3.1323472267333088</v>
      </c>
      <c r="T68" s="34">
        <v>4.3273959457190259</v>
      </c>
      <c r="U68" s="34">
        <v>4.8616459308300364</v>
      </c>
      <c r="V68" s="34">
        <v>4.3273959457190259</v>
      </c>
      <c r="W68" s="34">
        <v>3.1323472267333088</v>
      </c>
      <c r="X68" s="34">
        <v>1.9306109412777346</v>
      </c>
      <c r="Y68" s="34">
        <v>1.0423517182946895</v>
      </c>
      <c r="Z68" s="34">
        <v>0.50412013237089326</v>
      </c>
      <c r="AA68" s="35">
        <v>0.24648788720859471</v>
      </c>
      <c r="AC68">
        <v>-10</v>
      </c>
      <c r="AD68" s="11">
        <v>0.24648788720859471</v>
      </c>
      <c r="AE68" s="12">
        <v>0.50412013237089326</v>
      </c>
      <c r="AF68" s="12">
        <v>1.0423517182946895</v>
      </c>
      <c r="AG68" s="12">
        <v>1.9306109412777346</v>
      </c>
      <c r="AH68" s="12">
        <v>3.1323472267333088</v>
      </c>
      <c r="AI68" s="12">
        <v>4.3273959457190259</v>
      </c>
      <c r="AJ68" s="12">
        <v>4.8616459308300364</v>
      </c>
      <c r="AK68" s="12">
        <v>4.3273959457190259</v>
      </c>
      <c r="AL68" s="13">
        <v>3.1323472267333088</v>
      </c>
      <c r="AM68">
        <v>1.9306109412777346</v>
      </c>
      <c r="AN68">
        <v>1.0423517182946895</v>
      </c>
    </row>
    <row r="69" spans="4:40" x14ac:dyDescent="0.3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P69">
        <v>0</v>
      </c>
      <c r="Q69" s="5">
        <v>1.6099973662104006</v>
      </c>
      <c r="R69" s="5">
        <v>3.1323472267333088</v>
      </c>
      <c r="S69" s="33">
        <v>5.4942212068304741</v>
      </c>
      <c r="T69" s="34">
        <v>8.3622640925657947</v>
      </c>
      <c r="U69" s="34">
        <v>9.8961990801500335</v>
      </c>
      <c r="V69" s="34">
        <v>8.3622640925657947</v>
      </c>
      <c r="W69" s="37">
        <v>5.4942212068304741</v>
      </c>
      <c r="X69" s="34">
        <v>3.1323472267333088</v>
      </c>
      <c r="Y69" s="34">
        <v>1.6099973662104006</v>
      </c>
      <c r="Z69" s="34">
        <v>0.74785203682343848</v>
      </c>
      <c r="AA69" s="35">
        <v>0.32903389757182566</v>
      </c>
      <c r="AC69">
        <v>0</v>
      </c>
      <c r="AD69" s="11">
        <v>0.32903389757182566</v>
      </c>
      <c r="AE69" s="12">
        <v>0.74785203682343848</v>
      </c>
      <c r="AF69" s="12">
        <v>1.6099973662104006</v>
      </c>
      <c r="AG69" s="12">
        <v>3.1323472267333088</v>
      </c>
      <c r="AH69" s="29">
        <v>5.4942212068304741</v>
      </c>
      <c r="AI69" s="12">
        <v>8.3622640925657947</v>
      </c>
      <c r="AJ69" s="12">
        <v>9.8961990801500335</v>
      </c>
      <c r="AK69" s="12">
        <v>8.3622640925657947</v>
      </c>
      <c r="AL69" s="13">
        <v>5.4942212068304741</v>
      </c>
      <c r="AM69">
        <v>3.1323472267333088</v>
      </c>
      <c r="AN69">
        <v>1.6099973662104006</v>
      </c>
    </row>
    <row r="70" spans="4:40" x14ac:dyDescent="0.3">
      <c r="P70">
        <v>10</v>
      </c>
      <c r="Q70" s="5">
        <v>2.1186491862496837</v>
      </c>
      <c r="R70" s="5">
        <v>4.3273959457190259</v>
      </c>
      <c r="S70" s="33">
        <v>8.3622640925657947</v>
      </c>
      <c r="T70" s="34">
        <v>15.213338147509987</v>
      </c>
      <c r="U70" s="34">
        <v>21.09334104975985</v>
      </c>
      <c r="V70" s="34">
        <v>15.213338147509987</v>
      </c>
      <c r="W70" s="34">
        <v>8.3622640925657947</v>
      </c>
      <c r="X70" s="34">
        <v>4.3273959457190259</v>
      </c>
      <c r="Y70" s="34">
        <v>2.1186491862496837</v>
      </c>
      <c r="Z70" s="34">
        <v>0.95813491502681103</v>
      </c>
      <c r="AA70" s="35">
        <v>0.40393387671007019</v>
      </c>
      <c r="AC70">
        <v>10</v>
      </c>
      <c r="AD70" s="11">
        <v>0.40393387671007019</v>
      </c>
      <c r="AE70" s="12">
        <v>0.95813491502681103</v>
      </c>
      <c r="AF70" s="12">
        <v>2.1186491862496837</v>
      </c>
      <c r="AG70" s="12">
        <v>4.3273959457190259</v>
      </c>
      <c r="AH70" s="12">
        <v>8.3622640925657947</v>
      </c>
      <c r="AI70" s="12">
        <v>15.213338147509987</v>
      </c>
      <c r="AJ70" s="12">
        <v>21.09334104975985</v>
      </c>
      <c r="AK70" s="12">
        <v>15.213338147509987</v>
      </c>
      <c r="AL70" s="13">
        <v>8.3622640925657947</v>
      </c>
      <c r="AM70">
        <v>4.3273959457190259</v>
      </c>
      <c r="AN70">
        <v>2.1186491862496837</v>
      </c>
    </row>
    <row r="71" spans="4:40" x14ac:dyDescent="0.3">
      <c r="P71">
        <v>20</v>
      </c>
      <c r="Q71" s="5">
        <v>2.328889741789574</v>
      </c>
      <c r="R71" s="5">
        <v>4.8616459308300364</v>
      </c>
      <c r="S71" s="33">
        <v>9.8961990801500335</v>
      </c>
      <c r="T71" s="34">
        <v>21.09334104975985</v>
      </c>
      <c r="U71" s="36">
        <v>73.164703164345738</v>
      </c>
      <c r="V71" s="34">
        <v>21.09334104975985</v>
      </c>
      <c r="W71" s="34">
        <v>9.8961990801500335</v>
      </c>
      <c r="X71" s="34">
        <v>4.8616459308300364</v>
      </c>
      <c r="Y71" s="34">
        <v>2.328889741789574</v>
      </c>
      <c r="Z71" s="34">
        <v>1.0423517182946895</v>
      </c>
      <c r="AA71" s="35">
        <v>0.43421046306055899</v>
      </c>
      <c r="AC71">
        <v>20</v>
      </c>
      <c r="AD71" s="11">
        <v>0.43421046306055899</v>
      </c>
      <c r="AE71" s="12">
        <v>1.0423517182946895</v>
      </c>
      <c r="AF71" s="12">
        <v>2.328889741789574</v>
      </c>
      <c r="AG71" s="12">
        <v>4.8616459308300364</v>
      </c>
      <c r="AH71" s="12">
        <v>9.8961990801500335</v>
      </c>
      <c r="AI71" s="12">
        <v>21.09334104975985</v>
      </c>
      <c r="AJ71" s="14">
        <v>73.164703164345738</v>
      </c>
      <c r="AK71" s="12">
        <v>21.09334104975985</v>
      </c>
      <c r="AL71" s="13">
        <v>9.8961990801500335</v>
      </c>
      <c r="AM71">
        <v>4.8616459308300364</v>
      </c>
      <c r="AN71">
        <v>2.328889741789574</v>
      </c>
    </row>
    <row r="72" spans="4:40" x14ac:dyDescent="0.3">
      <c r="P72">
        <v>30</v>
      </c>
      <c r="Q72" s="5">
        <v>2.1186491862496837</v>
      </c>
      <c r="R72" s="5">
        <v>4.3273959457190259</v>
      </c>
      <c r="S72" s="33">
        <v>8.3622640925657947</v>
      </c>
      <c r="T72" s="34">
        <v>15.213338147509987</v>
      </c>
      <c r="U72" s="34">
        <v>21.09334104975985</v>
      </c>
      <c r="V72" s="34">
        <v>15.213338147509987</v>
      </c>
      <c r="W72" s="34">
        <v>8.3622640925657947</v>
      </c>
      <c r="X72" s="34">
        <v>4.3273959457190259</v>
      </c>
      <c r="Y72" s="34">
        <v>2.1186491862496837</v>
      </c>
      <c r="Z72" s="34">
        <v>0.95813491502681103</v>
      </c>
      <c r="AA72" s="35">
        <v>0.40393387671007019</v>
      </c>
      <c r="AC72">
        <v>30</v>
      </c>
      <c r="AD72" s="11">
        <v>0.40393387671007019</v>
      </c>
      <c r="AE72" s="12">
        <v>0.95813491502681103</v>
      </c>
      <c r="AF72" s="12">
        <v>2.1186491862496837</v>
      </c>
      <c r="AG72" s="12">
        <v>4.3273959457190259</v>
      </c>
      <c r="AH72" s="12">
        <v>8.3622640925657947</v>
      </c>
      <c r="AI72" s="12">
        <v>15.213338147509987</v>
      </c>
      <c r="AJ72" s="12">
        <v>21.09334104975985</v>
      </c>
      <c r="AK72" s="12">
        <v>15.213338147509987</v>
      </c>
      <c r="AL72" s="13">
        <v>8.3622640925657947</v>
      </c>
      <c r="AM72">
        <v>4.3273959457190259</v>
      </c>
      <c r="AN72">
        <v>2.1186491862496837</v>
      </c>
    </row>
    <row r="73" spans="4:40" ht="15" thickBot="1" x14ac:dyDescent="0.35">
      <c r="P73">
        <v>40</v>
      </c>
      <c r="Q73" s="5">
        <v>1.6099973662104006</v>
      </c>
      <c r="R73" s="5">
        <v>3.1323472267333088</v>
      </c>
      <c r="S73" s="38">
        <v>5.4942212068304741</v>
      </c>
      <c r="T73" s="39">
        <v>8.3622640925657947</v>
      </c>
      <c r="U73" s="39">
        <v>9.8961990801500335</v>
      </c>
      <c r="V73" s="39">
        <v>8.3622640925657947</v>
      </c>
      <c r="W73" s="39">
        <v>5.4942212068304741</v>
      </c>
      <c r="X73" s="39">
        <v>3.1323472267333088</v>
      </c>
      <c r="Y73" s="39">
        <v>1.6099973662104006</v>
      </c>
      <c r="Z73" s="39">
        <v>0.74785203682343848</v>
      </c>
      <c r="AA73" s="40">
        <v>0.32903389757182566</v>
      </c>
      <c r="AC73">
        <v>40</v>
      </c>
      <c r="AD73" s="15">
        <v>0.32903389757182566</v>
      </c>
      <c r="AE73" s="16">
        <v>0.74785203682343848</v>
      </c>
      <c r="AF73" s="16">
        <v>1.6099973662104006</v>
      </c>
      <c r="AG73" s="16">
        <v>3.1323472267333088</v>
      </c>
      <c r="AH73" s="16">
        <v>5.4942212068304741</v>
      </c>
      <c r="AI73" s="16">
        <v>8.3622640925657947</v>
      </c>
      <c r="AJ73" s="16">
        <v>9.8961990801500335</v>
      </c>
      <c r="AK73" s="16">
        <v>8.3622640925657947</v>
      </c>
      <c r="AL73" s="17">
        <v>5.4942212068304741</v>
      </c>
      <c r="AM73">
        <v>3.1323472267333088</v>
      </c>
      <c r="AN73">
        <v>1.6099973662104006</v>
      </c>
    </row>
    <row r="74" spans="4:40" x14ac:dyDescent="0.3">
      <c r="P74">
        <v>50</v>
      </c>
      <c r="Q74" s="5">
        <v>1.0423517182946895</v>
      </c>
      <c r="R74" s="5">
        <v>1.9306109412777346</v>
      </c>
      <c r="S74" s="5">
        <v>3.1323472267333088</v>
      </c>
      <c r="T74" s="5">
        <v>4.3273959457190259</v>
      </c>
      <c r="U74" s="5">
        <v>4.8616459308300364</v>
      </c>
      <c r="V74" s="5">
        <v>4.3273959457190259</v>
      </c>
      <c r="W74" s="5">
        <v>3.1323472267333088</v>
      </c>
      <c r="X74" s="5">
        <v>1.9306109412777346</v>
      </c>
      <c r="Y74" s="5">
        <v>1.0423517182946895</v>
      </c>
      <c r="Z74" s="5">
        <v>0.50412013237089326</v>
      </c>
      <c r="AA74" s="5">
        <v>0.24648788720859471</v>
      </c>
      <c r="AC74">
        <v>50</v>
      </c>
      <c r="AD74">
        <v>0.24648788720859471</v>
      </c>
      <c r="AE74">
        <v>0.50412013237089326</v>
      </c>
      <c r="AF74">
        <v>1.0423517182946895</v>
      </c>
      <c r="AG74">
        <v>1.9306109412777346</v>
      </c>
      <c r="AH74">
        <v>3.1323472267333088</v>
      </c>
      <c r="AI74">
        <v>4.3273959457190259</v>
      </c>
      <c r="AJ74">
        <v>4.8616459308300364</v>
      </c>
      <c r="AK74">
        <v>4.3273959457190259</v>
      </c>
      <c r="AL74">
        <v>3.1323472267333088</v>
      </c>
      <c r="AM74">
        <v>1.9306109412777346</v>
      </c>
      <c r="AN74">
        <v>1.0423517182946895</v>
      </c>
    </row>
    <row r="75" spans="4:40" x14ac:dyDescent="0.3">
      <c r="P75">
        <v>60</v>
      </c>
      <c r="Q75" s="5">
        <v>0.58839056297195924</v>
      </c>
      <c r="R75" s="5">
        <v>1.0423517182946895</v>
      </c>
      <c r="S75" s="5">
        <v>1.6099973662104006</v>
      </c>
      <c r="T75" s="5">
        <v>2.1186491862496837</v>
      </c>
      <c r="U75" s="5">
        <v>2.328889741789574</v>
      </c>
      <c r="V75" s="5">
        <v>2.1186491862496837</v>
      </c>
      <c r="W75" s="5">
        <v>1.6099973662104006</v>
      </c>
      <c r="X75" s="5">
        <v>1.0423517182946895</v>
      </c>
      <c r="Y75" s="5">
        <v>0.58839056297195924</v>
      </c>
      <c r="Z75" s="5">
        <v>0.30872334415088432</v>
      </c>
      <c r="AA75" s="5">
        <v>0.19269419815520905</v>
      </c>
      <c r="AC75">
        <v>60</v>
      </c>
      <c r="AD75">
        <v>0.19269419815520905</v>
      </c>
      <c r="AE75">
        <v>0.30872334415088432</v>
      </c>
      <c r="AF75">
        <v>0.58839056297195924</v>
      </c>
      <c r="AG75">
        <v>1.0423517182946895</v>
      </c>
      <c r="AH75">
        <v>1.6099973662104006</v>
      </c>
      <c r="AI75">
        <v>2.1186491862496837</v>
      </c>
      <c r="AJ75">
        <v>2.328889741789574</v>
      </c>
      <c r="AK75">
        <v>2.1186491862496837</v>
      </c>
      <c r="AL75">
        <v>1.6099973662104006</v>
      </c>
      <c r="AM75">
        <v>1.0423517182946895</v>
      </c>
      <c r="AN75">
        <v>0.58839056297195924</v>
      </c>
    </row>
    <row r="77" spans="4:40" x14ac:dyDescent="0.3">
      <c r="P77" t="s">
        <v>23</v>
      </c>
      <c r="AC77" t="s">
        <v>24</v>
      </c>
    </row>
    <row r="78" spans="4:40" ht="15" thickBot="1" x14ac:dyDescent="0.35">
      <c r="P78" t="s">
        <v>7</v>
      </c>
      <c r="Q78">
        <v>-50</v>
      </c>
      <c r="R78">
        <v>-40</v>
      </c>
      <c r="S78">
        <v>-30</v>
      </c>
      <c r="T78">
        <v>-20</v>
      </c>
      <c r="U78">
        <v>-10</v>
      </c>
      <c r="V78">
        <v>0</v>
      </c>
      <c r="W78">
        <v>10</v>
      </c>
      <c r="X78">
        <v>20</v>
      </c>
      <c r="Y78">
        <v>30</v>
      </c>
      <c r="Z78">
        <v>40</v>
      </c>
      <c r="AA78">
        <v>50</v>
      </c>
      <c r="AC78" t="s">
        <v>7</v>
      </c>
      <c r="AD78">
        <v>-50</v>
      </c>
      <c r="AE78">
        <v>-40</v>
      </c>
      <c r="AF78">
        <v>-30</v>
      </c>
      <c r="AG78">
        <v>-20</v>
      </c>
      <c r="AH78">
        <v>-10</v>
      </c>
      <c r="AI78">
        <v>0</v>
      </c>
      <c r="AJ78">
        <v>10</v>
      </c>
      <c r="AK78">
        <v>20</v>
      </c>
      <c r="AL78">
        <v>30</v>
      </c>
      <c r="AM78">
        <v>40</v>
      </c>
      <c r="AN78">
        <v>50</v>
      </c>
    </row>
    <row r="79" spans="4:40" x14ac:dyDescent="0.3">
      <c r="P79">
        <v>-60</v>
      </c>
      <c r="Q79" s="5">
        <v>0.30872334415088432</v>
      </c>
      <c r="R79" s="5">
        <v>0.58839056297195924</v>
      </c>
      <c r="S79" s="34">
        <v>1.0423517182946895</v>
      </c>
      <c r="T79" s="34">
        <v>1.6099973662104006</v>
      </c>
      <c r="U79" s="34">
        <v>2.1186491862496837</v>
      </c>
      <c r="V79" s="34">
        <v>2.328889741789574</v>
      </c>
      <c r="W79" s="34">
        <v>2.1186491862496837</v>
      </c>
      <c r="X79" s="34">
        <v>1.6099973662104006</v>
      </c>
      <c r="Y79" s="34">
        <v>1.0423517182946895</v>
      </c>
      <c r="Z79" s="34">
        <v>0.58839056297195924</v>
      </c>
      <c r="AA79" s="34">
        <v>0.30872334415088432</v>
      </c>
      <c r="AC79">
        <v>-40</v>
      </c>
      <c r="AD79" s="5">
        <v>0.18871367585413878</v>
      </c>
      <c r="AE79" s="30">
        <v>0.19269419815520905</v>
      </c>
      <c r="AF79" s="31">
        <v>0.24648788720859471</v>
      </c>
      <c r="AG79" s="31">
        <v>0.32903389757182566</v>
      </c>
      <c r="AH79" s="31">
        <v>0.40393387671007019</v>
      </c>
      <c r="AI79" s="31">
        <v>0.43421046306055899</v>
      </c>
      <c r="AJ79" s="31">
        <v>0.40393387671007019</v>
      </c>
      <c r="AK79" s="31">
        <v>0.32903389757182566</v>
      </c>
      <c r="AL79" s="31">
        <v>0.24648788720859471</v>
      </c>
      <c r="AM79" s="32">
        <v>0.19269419815520905</v>
      </c>
      <c r="AN79" s="34">
        <v>0.18871367585413878</v>
      </c>
    </row>
    <row r="80" spans="4:40" ht="15" thickBot="1" x14ac:dyDescent="0.35">
      <c r="P80">
        <v>-50</v>
      </c>
      <c r="Q80" s="5">
        <v>0.50412013237089326</v>
      </c>
      <c r="R80" s="5">
        <v>1.0423517182946895</v>
      </c>
      <c r="S80" s="34">
        <v>1.9306109412777346</v>
      </c>
      <c r="T80" s="34">
        <v>3.1323472267333088</v>
      </c>
      <c r="U80" s="34">
        <v>4.3273959457190259</v>
      </c>
      <c r="V80" s="34">
        <v>4.8616459308300364</v>
      </c>
      <c r="W80" s="34">
        <v>4.3273959457190259</v>
      </c>
      <c r="X80" s="34">
        <v>3.1323472267333088</v>
      </c>
      <c r="Y80" s="34">
        <v>1.9306109412777346</v>
      </c>
      <c r="Z80" s="34">
        <v>1.0423517182946895</v>
      </c>
      <c r="AA80" s="34">
        <v>0.50412013237089326</v>
      </c>
      <c r="AC80">
        <v>-30</v>
      </c>
      <c r="AD80" s="5">
        <v>0.20233604048442544</v>
      </c>
      <c r="AE80" s="33">
        <v>0.30872334415088432</v>
      </c>
      <c r="AF80" s="34">
        <v>0.50412013237089326</v>
      </c>
      <c r="AG80" s="34">
        <v>0.74785203682343848</v>
      </c>
      <c r="AH80" s="34">
        <v>0.95813491502681103</v>
      </c>
      <c r="AI80" s="34">
        <v>1.0423517182946895</v>
      </c>
      <c r="AJ80" s="34">
        <v>0.95813491502681103</v>
      </c>
      <c r="AK80" s="34">
        <v>0.74785203682343848</v>
      </c>
      <c r="AL80" s="34">
        <v>0.50412013237089326</v>
      </c>
      <c r="AM80" s="35">
        <v>0.30872334415088432</v>
      </c>
      <c r="AN80" s="34">
        <v>0.20233604048442544</v>
      </c>
    </row>
    <row r="81" spans="16:40" x14ac:dyDescent="0.3">
      <c r="P81">
        <v>-40</v>
      </c>
      <c r="Q81" s="5">
        <v>0.74785203682343848</v>
      </c>
      <c r="R81" s="30">
        <v>1.6099973662104006</v>
      </c>
      <c r="S81" s="31">
        <v>3.1323472267333088</v>
      </c>
      <c r="T81" s="31">
        <v>5.4942212068304741</v>
      </c>
      <c r="U81" s="31">
        <v>8.3622640925657947</v>
      </c>
      <c r="V81" s="31">
        <v>9.8961990801500335</v>
      </c>
      <c r="W81" s="31">
        <v>8.3622640925657947</v>
      </c>
      <c r="X81" s="31">
        <v>5.4942212068304741</v>
      </c>
      <c r="Y81" s="31">
        <v>3.1323472267333088</v>
      </c>
      <c r="Z81" s="32">
        <v>1.6099973662104006</v>
      </c>
      <c r="AA81" s="34">
        <v>0.74785203682343848</v>
      </c>
      <c r="AC81">
        <v>-20</v>
      </c>
      <c r="AD81" s="5">
        <v>0.30872334415088432</v>
      </c>
      <c r="AE81" s="33">
        <v>0.58839056297195924</v>
      </c>
      <c r="AF81" s="34">
        <v>1.0423517182946895</v>
      </c>
      <c r="AG81" s="34">
        <v>1.6099973662104006</v>
      </c>
      <c r="AH81" s="34">
        <v>2.1186491862496837</v>
      </c>
      <c r="AI81" s="34">
        <v>2.328889741789574</v>
      </c>
      <c r="AJ81" s="34">
        <v>2.1186491862496837</v>
      </c>
      <c r="AK81" s="34">
        <v>1.6099973662104006</v>
      </c>
      <c r="AL81" s="34">
        <v>1.0423517182946895</v>
      </c>
      <c r="AM81" s="35">
        <v>0.58839056297195924</v>
      </c>
      <c r="AN81" s="34">
        <v>0.30872334415088432</v>
      </c>
    </row>
    <row r="82" spans="16:40" x14ac:dyDescent="0.3">
      <c r="P82">
        <v>-30</v>
      </c>
      <c r="Q82" s="5">
        <v>0.95813491502681103</v>
      </c>
      <c r="R82" s="33">
        <v>2.1186491862496837</v>
      </c>
      <c r="S82" s="34">
        <v>4.3273959457190259</v>
      </c>
      <c r="T82" s="34">
        <v>8.3622640925657947</v>
      </c>
      <c r="U82" s="34">
        <v>15.213338147509987</v>
      </c>
      <c r="V82" s="34">
        <v>21.09334104975985</v>
      </c>
      <c r="W82" s="34">
        <v>15.213338147509987</v>
      </c>
      <c r="X82" s="34">
        <v>8.3622640925657947</v>
      </c>
      <c r="Y82" s="34">
        <v>4.3273959457190259</v>
      </c>
      <c r="Z82" s="35">
        <v>2.1186491862496837</v>
      </c>
      <c r="AA82" s="34">
        <v>0.95813491502681103</v>
      </c>
      <c r="AC82">
        <v>-10</v>
      </c>
      <c r="AD82" s="5">
        <v>0.50412013237089326</v>
      </c>
      <c r="AE82" s="33">
        <v>1.0423517182946895</v>
      </c>
      <c r="AF82" s="34">
        <v>1.9306109412777346</v>
      </c>
      <c r="AG82" s="34">
        <v>3.1323472267333088</v>
      </c>
      <c r="AH82" s="34">
        <v>4.3273959457190259</v>
      </c>
      <c r="AI82" s="34">
        <v>4.8616459308300364</v>
      </c>
      <c r="AJ82" s="34">
        <v>4.3273959457190259</v>
      </c>
      <c r="AK82" s="34">
        <v>3.1323472267333088</v>
      </c>
      <c r="AL82" s="34">
        <v>1.9306109412777346</v>
      </c>
      <c r="AM82" s="35">
        <v>1.0423517182946895</v>
      </c>
      <c r="AN82" s="34">
        <v>0.50412013237089326</v>
      </c>
    </row>
    <row r="83" spans="16:40" x14ac:dyDescent="0.3">
      <c r="P83">
        <v>-20</v>
      </c>
      <c r="Q83" s="5">
        <v>1.0423517182946895</v>
      </c>
      <c r="R83" s="33">
        <v>2.328889741789574</v>
      </c>
      <c r="S83" s="34">
        <v>4.8616459308300364</v>
      </c>
      <c r="T83" s="34">
        <v>9.8961990801500335</v>
      </c>
      <c r="U83" s="34">
        <v>21.09334104975985</v>
      </c>
      <c r="V83" s="36">
        <v>73.164703164345738</v>
      </c>
      <c r="W83" s="34">
        <v>21.09334104975985</v>
      </c>
      <c r="X83" s="34">
        <v>9.8961990801500335</v>
      </c>
      <c r="Y83" s="34">
        <v>4.8616459308300364</v>
      </c>
      <c r="Z83" s="35">
        <v>2.328889741789574</v>
      </c>
      <c r="AA83" s="34">
        <v>1.0423517182946895</v>
      </c>
      <c r="AC83">
        <v>0</v>
      </c>
      <c r="AD83" s="5">
        <v>0.74785203682343848</v>
      </c>
      <c r="AE83" s="33">
        <v>1.6099973662104006</v>
      </c>
      <c r="AF83" s="34">
        <v>3.1323472267333088</v>
      </c>
      <c r="AG83" s="34">
        <v>5.4942212068304741</v>
      </c>
      <c r="AH83" s="34">
        <v>8.3622640925657947</v>
      </c>
      <c r="AI83" s="37">
        <v>9.8961990801500335</v>
      </c>
      <c r="AJ83" s="34">
        <v>8.3622640925657947</v>
      </c>
      <c r="AK83" s="34">
        <v>5.4942212068304741</v>
      </c>
      <c r="AL83" s="34">
        <v>3.1323472267333088</v>
      </c>
      <c r="AM83" s="35">
        <v>1.6099973662104006</v>
      </c>
      <c r="AN83" s="34">
        <v>0.74785203682343848</v>
      </c>
    </row>
    <row r="84" spans="16:40" x14ac:dyDescent="0.3">
      <c r="P84">
        <v>-10</v>
      </c>
      <c r="Q84" s="5">
        <v>0.95813491502681103</v>
      </c>
      <c r="R84" s="33">
        <v>2.1186491862496837</v>
      </c>
      <c r="S84" s="34">
        <v>4.3273959457190259</v>
      </c>
      <c r="T84" s="34">
        <v>8.3622640925657947</v>
      </c>
      <c r="U84" s="34">
        <v>15.213338147509987</v>
      </c>
      <c r="V84" s="34">
        <v>21.09334104975985</v>
      </c>
      <c r="W84" s="34">
        <v>15.213338147509987</v>
      </c>
      <c r="X84" s="34">
        <v>8.3622640925657947</v>
      </c>
      <c r="Y84" s="34">
        <v>4.3273959457190259</v>
      </c>
      <c r="Z84" s="35">
        <v>2.1186491862496837</v>
      </c>
      <c r="AA84" s="34">
        <v>0.95813491502681103</v>
      </c>
      <c r="AC84">
        <v>10</v>
      </c>
      <c r="AD84" s="5">
        <v>0.95813491502681103</v>
      </c>
      <c r="AE84" s="33">
        <v>2.1186491862496837</v>
      </c>
      <c r="AF84" s="34">
        <v>4.3273959457190259</v>
      </c>
      <c r="AG84" s="34">
        <v>8.3622640925657947</v>
      </c>
      <c r="AH84" s="34">
        <v>15.213338147509987</v>
      </c>
      <c r="AI84" s="34">
        <v>21.09334104975985</v>
      </c>
      <c r="AJ84" s="34">
        <v>15.213338147509987</v>
      </c>
      <c r="AK84" s="34">
        <v>8.3622640925657947</v>
      </c>
      <c r="AL84" s="34">
        <v>4.3273959457190259</v>
      </c>
      <c r="AM84" s="35">
        <v>2.1186491862496837</v>
      </c>
      <c r="AN84" s="34">
        <v>0.95813491502681103</v>
      </c>
    </row>
    <row r="85" spans="16:40" x14ac:dyDescent="0.3">
      <c r="P85">
        <v>0</v>
      </c>
      <c r="Q85" s="5">
        <v>0.74785203682343848</v>
      </c>
      <c r="R85" s="33">
        <v>1.6099973662104006</v>
      </c>
      <c r="S85" s="34">
        <v>3.1323472267333088</v>
      </c>
      <c r="T85" s="34">
        <v>5.4942212068304741</v>
      </c>
      <c r="U85" s="34">
        <v>8.3622640925657947</v>
      </c>
      <c r="V85" s="37">
        <v>9.8961990801500335</v>
      </c>
      <c r="W85" s="34">
        <v>8.3622640925657947</v>
      </c>
      <c r="X85" s="34">
        <v>5.4942212068304741</v>
      </c>
      <c r="Y85" s="34">
        <v>3.1323472267333088</v>
      </c>
      <c r="Z85" s="35">
        <v>1.6099973662104006</v>
      </c>
      <c r="AA85" s="34">
        <v>0.74785203682343848</v>
      </c>
      <c r="AC85">
        <v>20</v>
      </c>
      <c r="AD85" s="5">
        <v>1.0423517182946895</v>
      </c>
      <c r="AE85" s="33">
        <v>2.328889741789574</v>
      </c>
      <c r="AF85" s="34">
        <v>4.8616459308300364</v>
      </c>
      <c r="AG85" s="34">
        <v>9.8961990801500335</v>
      </c>
      <c r="AH85" s="34">
        <v>21.09334104975985</v>
      </c>
      <c r="AI85" s="36">
        <v>73.164703164345738</v>
      </c>
      <c r="AJ85" s="34">
        <v>21.09334104975985</v>
      </c>
      <c r="AK85" s="34">
        <v>9.8961990801500335</v>
      </c>
      <c r="AL85" s="34">
        <v>4.8616459308300364</v>
      </c>
      <c r="AM85" s="35">
        <v>2.328889741789574</v>
      </c>
      <c r="AN85" s="34">
        <v>1.0423517182946895</v>
      </c>
    </row>
    <row r="86" spans="16:40" x14ac:dyDescent="0.3">
      <c r="P86">
        <v>10</v>
      </c>
      <c r="Q86" s="5">
        <v>0.50412013237089326</v>
      </c>
      <c r="R86" s="33">
        <v>1.0423517182946895</v>
      </c>
      <c r="S86" s="34">
        <v>1.9306109412777346</v>
      </c>
      <c r="T86" s="34">
        <v>3.1323472267333088</v>
      </c>
      <c r="U86" s="34">
        <v>4.3273959457190259</v>
      </c>
      <c r="V86" s="34">
        <v>4.8616459308300364</v>
      </c>
      <c r="W86" s="34">
        <v>4.3273959457190259</v>
      </c>
      <c r="X86" s="34">
        <v>3.1323472267333088</v>
      </c>
      <c r="Y86" s="34">
        <v>1.9306109412777346</v>
      </c>
      <c r="Z86" s="35">
        <v>1.0423517182946895</v>
      </c>
      <c r="AA86" s="34">
        <v>0.50412013237089326</v>
      </c>
      <c r="AC86">
        <v>30</v>
      </c>
      <c r="AD86" s="5">
        <v>0.95813491502681103</v>
      </c>
      <c r="AE86" s="33">
        <v>2.1186491862496837</v>
      </c>
      <c r="AF86" s="34">
        <v>4.3273959457190259</v>
      </c>
      <c r="AG86" s="34">
        <v>8.3622640925657947</v>
      </c>
      <c r="AH86" s="34">
        <v>15.213338147509987</v>
      </c>
      <c r="AI86" s="34">
        <v>21.09334104975985</v>
      </c>
      <c r="AJ86" s="34">
        <v>15.213338147509987</v>
      </c>
      <c r="AK86" s="34">
        <v>8.3622640925657947</v>
      </c>
      <c r="AL86" s="34">
        <v>4.3273959457190259</v>
      </c>
      <c r="AM86" s="35">
        <v>2.1186491862496837</v>
      </c>
      <c r="AN86" s="34">
        <v>0.95813491502681103</v>
      </c>
    </row>
    <row r="87" spans="16:40" ht="15" thickBot="1" x14ac:dyDescent="0.35">
      <c r="P87">
        <v>20</v>
      </c>
      <c r="Q87" s="5">
        <v>0.30872334415088432</v>
      </c>
      <c r="R87" s="33">
        <v>0.58839056297195924</v>
      </c>
      <c r="S87" s="34">
        <v>1.0423517182946895</v>
      </c>
      <c r="T87" s="34">
        <v>1.6099973662104006</v>
      </c>
      <c r="U87" s="34">
        <v>2.1186491862496837</v>
      </c>
      <c r="V87" s="34">
        <v>2.328889741789574</v>
      </c>
      <c r="W87" s="34">
        <v>2.1186491862496837</v>
      </c>
      <c r="X87" s="34">
        <v>1.6099973662104006</v>
      </c>
      <c r="Y87" s="34">
        <v>1.0423517182946895</v>
      </c>
      <c r="Z87" s="35">
        <v>0.58839056297195924</v>
      </c>
      <c r="AA87" s="34">
        <v>0.30872334415088432</v>
      </c>
      <c r="AC87">
        <v>40</v>
      </c>
      <c r="AD87" s="5">
        <v>0.74785203682343848</v>
      </c>
      <c r="AE87" s="38">
        <v>1.6099973662104006</v>
      </c>
      <c r="AF87" s="39">
        <v>3.1323472267333088</v>
      </c>
      <c r="AG87" s="39">
        <v>5.4942212068304741</v>
      </c>
      <c r="AH87" s="39">
        <v>8.3622640925657947</v>
      </c>
      <c r="AI87" s="39">
        <v>9.8961990801500335</v>
      </c>
      <c r="AJ87" s="39">
        <v>8.3622640925657947</v>
      </c>
      <c r="AK87" s="39">
        <v>5.4942212068304741</v>
      </c>
      <c r="AL87" s="39">
        <v>3.1323472267333088</v>
      </c>
      <c r="AM87" s="40">
        <v>1.6099973662104006</v>
      </c>
      <c r="AN87" s="34">
        <v>0.74785203682343848</v>
      </c>
    </row>
    <row r="88" spans="16:40" x14ac:dyDescent="0.3">
      <c r="P88">
        <v>30</v>
      </c>
      <c r="Q88" s="5">
        <v>0.20233604048442544</v>
      </c>
      <c r="R88" s="33">
        <v>0.30872334415088432</v>
      </c>
      <c r="S88" s="34">
        <v>0.50412013237089326</v>
      </c>
      <c r="T88" s="34">
        <v>0.74785203682343848</v>
      </c>
      <c r="U88" s="34">
        <v>0.95813491502681103</v>
      </c>
      <c r="V88" s="34">
        <v>1.0423517182946895</v>
      </c>
      <c r="W88" s="34">
        <v>0.95813491502681103</v>
      </c>
      <c r="X88" s="34">
        <v>0.74785203682343848</v>
      </c>
      <c r="Y88" s="34">
        <v>0.50412013237089326</v>
      </c>
      <c r="Z88" s="35">
        <v>0.30872334415088432</v>
      </c>
      <c r="AA88" s="5">
        <v>0.20233604048442544</v>
      </c>
      <c r="AC88">
        <v>50</v>
      </c>
      <c r="AD88" s="5">
        <v>0.50412013237089326</v>
      </c>
      <c r="AE88" s="5">
        <v>1.0423517182946895</v>
      </c>
      <c r="AF88" s="5">
        <v>1.9306109412777346</v>
      </c>
      <c r="AG88" s="5">
        <v>3.1323472267333088</v>
      </c>
      <c r="AH88" s="5">
        <v>4.3273959457190259</v>
      </c>
      <c r="AI88" s="5">
        <v>4.8616459308300364</v>
      </c>
      <c r="AJ88" s="5">
        <v>4.3273959457190259</v>
      </c>
      <c r="AK88" s="5">
        <v>3.1323472267333088</v>
      </c>
      <c r="AL88" s="5">
        <v>1.9306109412777346</v>
      </c>
      <c r="AM88" s="5">
        <v>1.0423517182946895</v>
      </c>
      <c r="AN88" s="5">
        <v>0.50412013237089326</v>
      </c>
    </row>
    <row r="89" spans="16:40" ht="15" thickBot="1" x14ac:dyDescent="0.35">
      <c r="P89">
        <v>40</v>
      </c>
      <c r="Q89" s="5">
        <v>0.18871367585413878</v>
      </c>
      <c r="R89" s="38">
        <v>0.19269419815520905</v>
      </c>
      <c r="S89" s="39">
        <v>0.24648788720859471</v>
      </c>
      <c r="T89" s="39">
        <v>0.32903389757182566</v>
      </c>
      <c r="U89" s="39">
        <v>0.40393387671007019</v>
      </c>
      <c r="V89" s="39">
        <v>0.43421046306055899</v>
      </c>
      <c r="W89" s="39">
        <v>0.40393387671007019</v>
      </c>
      <c r="X89" s="39">
        <v>0.32903389757182566</v>
      </c>
      <c r="Y89" s="39">
        <v>0.24648788720859471</v>
      </c>
      <c r="Z89" s="40">
        <v>0.19269419815520905</v>
      </c>
      <c r="AA89" s="5">
        <v>0.18871367585413878</v>
      </c>
      <c r="AC89">
        <v>60</v>
      </c>
      <c r="AD89" s="5">
        <v>0.30872334415088432</v>
      </c>
      <c r="AE89" s="5">
        <v>0.58839056297195924</v>
      </c>
      <c r="AF89" s="5">
        <v>1.0423517182946895</v>
      </c>
      <c r="AG89" s="5">
        <v>1.6099973662104006</v>
      </c>
      <c r="AH89" s="5">
        <v>2.1186491862496837</v>
      </c>
      <c r="AI89" s="5">
        <v>2.328889741789574</v>
      </c>
      <c r="AJ89" s="5">
        <v>2.1186491862496837</v>
      </c>
      <c r="AK89" s="5">
        <v>1.6099973662104006</v>
      </c>
      <c r="AL89" s="5">
        <v>1.0423517182946895</v>
      </c>
      <c r="AM89" s="5">
        <v>0.58839056297195924</v>
      </c>
      <c r="AN89" s="5">
        <v>0.30872334415088432</v>
      </c>
    </row>
    <row r="92" spans="16:40" x14ac:dyDescent="0.3">
      <c r="P92" t="s">
        <v>16</v>
      </c>
    </row>
    <row r="93" spans="16:40" x14ac:dyDescent="0.3">
      <c r="P93" t="s">
        <v>7</v>
      </c>
      <c r="S93">
        <v>-40</v>
      </c>
      <c r="T93">
        <v>-30</v>
      </c>
      <c r="U93">
        <v>-20</v>
      </c>
      <c r="V93">
        <v>-10</v>
      </c>
      <c r="W93">
        <v>0</v>
      </c>
      <c r="X93">
        <v>10</v>
      </c>
      <c r="Y93">
        <v>20</v>
      </c>
      <c r="Z93">
        <v>30</v>
      </c>
      <c r="AA93">
        <v>40</v>
      </c>
    </row>
    <row r="95" spans="16:40" ht="15" thickBot="1" x14ac:dyDescent="0.35"/>
    <row r="96" spans="16:40" x14ac:dyDescent="0.3">
      <c r="P96">
        <v>-40</v>
      </c>
      <c r="S96" s="47">
        <f>D34+S34+AD34+S51+AD51+S65+AD65+R81+AE79</f>
        <v>10.584005345619936</v>
      </c>
      <c r="T96" s="31">
        <f t="shared" ref="T96:AA104" si="41">E34+T34+AE34+T51+AE51+T65+AE65+S81+AF79</f>
        <v>16.551323044590603</v>
      </c>
      <c r="U96" s="45">
        <f t="shared" si="41"/>
        <v>22.483633882950436</v>
      </c>
      <c r="V96" s="31">
        <f t="shared" si="41"/>
        <v>26.19088114328769</v>
      </c>
      <c r="W96" s="45">
        <f t="shared" si="41"/>
        <v>27.525804226225567</v>
      </c>
      <c r="X96" s="31">
        <f t="shared" si="41"/>
        <v>26.19088114328769</v>
      </c>
      <c r="Y96" s="45">
        <f t="shared" si="41"/>
        <v>22.483633882950436</v>
      </c>
      <c r="Z96" s="31">
        <f t="shared" si="41"/>
        <v>16.551323044590603</v>
      </c>
      <c r="AA96" s="44">
        <f t="shared" si="41"/>
        <v>10.584005345619936</v>
      </c>
    </row>
    <row r="97" spans="16:27" x14ac:dyDescent="0.3">
      <c r="P97">
        <v>-30</v>
      </c>
      <c r="S97" s="33">
        <f t="shared" ref="S97:S104" si="42">D35+S35+AD35+S52+AD52+S66+AD66+R82+AE80</f>
        <v>16.551323044590603</v>
      </c>
      <c r="T97" s="34">
        <f t="shared" si="41"/>
        <v>28.925587115505607</v>
      </c>
      <c r="U97" s="34">
        <f t="shared" si="41"/>
        <v>42.709526303702376</v>
      </c>
      <c r="V97" s="34">
        <f t="shared" si="41"/>
        <v>47.759865035879301</v>
      </c>
      <c r="W97" s="34">
        <f t="shared" si="41"/>
        <v>51.48226541112966</v>
      </c>
      <c r="X97" s="34">
        <f t="shared" si="41"/>
        <v>47.759865035879301</v>
      </c>
      <c r="Y97" s="34">
        <f t="shared" si="41"/>
        <v>42.709526303702376</v>
      </c>
      <c r="Z97" s="34">
        <f t="shared" si="41"/>
        <v>28.925587115505607</v>
      </c>
      <c r="AA97" s="35">
        <f t="shared" si="41"/>
        <v>16.551323044590603</v>
      </c>
    </row>
    <row r="98" spans="16:27" x14ac:dyDescent="0.3">
      <c r="P98">
        <v>-20</v>
      </c>
      <c r="S98" s="46">
        <f t="shared" si="42"/>
        <v>22.483633882950436</v>
      </c>
      <c r="T98" s="34">
        <f t="shared" si="41"/>
        <v>42.709526303702376</v>
      </c>
      <c r="U98" s="41">
        <f t="shared" si="41"/>
        <v>106.91748731044819</v>
      </c>
      <c r="V98" s="34">
        <f t="shared" si="41"/>
        <v>72.184853533008692</v>
      </c>
      <c r="W98" s="41">
        <f t="shared" si="41"/>
        <v>119.39062729266715</v>
      </c>
      <c r="X98" s="34">
        <f t="shared" si="41"/>
        <v>72.184853533008692</v>
      </c>
      <c r="Y98" s="41">
        <f t="shared" si="41"/>
        <v>106.91748731044819</v>
      </c>
      <c r="Z98" s="34">
        <f t="shared" si="41"/>
        <v>42.709526303702376</v>
      </c>
      <c r="AA98" s="42">
        <f t="shared" si="41"/>
        <v>22.483633882950436</v>
      </c>
    </row>
    <row r="99" spans="16:27" x14ac:dyDescent="0.3">
      <c r="P99">
        <v>-10</v>
      </c>
      <c r="S99" s="33">
        <f t="shared" si="42"/>
        <v>26.19088114328769</v>
      </c>
      <c r="T99" s="34">
        <f t="shared" si="41"/>
        <v>47.759865035879301</v>
      </c>
      <c r="U99" s="34">
        <f t="shared" si="41"/>
        <v>72.184853533008692</v>
      </c>
      <c r="V99" s="34">
        <f t="shared" si="41"/>
        <v>80.093547314193785</v>
      </c>
      <c r="W99" s="34">
        <f t="shared" si="41"/>
        <v>86.762078854079533</v>
      </c>
      <c r="X99" s="34">
        <f t="shared" si="41"/>
        <v>80.093547314193785</v>
      </c>
      <c r="Y99" s="34">
        <f t="shared" si="41"/>
        <v>72.184853533008692</v>
      </c>
      <c r="Z99" s="34">
        <f t="shared" si="41"/>
        <v>47.759865035879301</v>
      </c>
      <c r="AA99" s="35">
        <f t="shared" si="41"/>
        <v>26.19088114328769</v>
      </c>
    </row>
    <row r="100" spans="16:27" x14ac:dyDescent="0.3">
      <c r="P100">
        <v>0</v>
      </c>
      <c r="S100" s="46">
        <f t="shared" si="42"/>
        <v>27.525804226225567</v>
      </c>
      <c r="T100" s="34">
        <f t="shared" si="41"/>
        <v>51.48226541112966</v>
      </c>
      <c r="U100" s="41">
        <f t="shared" si="41"/>
        <v>119.39062729266715</v>
      </c>
      <c r="V100" s="34">
        <f t="shared" si="41"/>
        <v>86.762078854079533</v>
      </c>
      <c r="W100" s="36">
        <f t="shared" si="41"/>
        <v>134.72638431226778</v>
      </c>
      <c r="X100" s="34">
        <f t="shared" si="41"/>
        <v>86.762078854079533</v>
      </c>
      <c r="Y100" s="41">
        <f t="shared" si="41"/>
        <v>119.39062729266718</v>
      </c>
      <c r="Z100" s="34">
        <f t="shared" si="41"/>
        <v>51.48226541112966</v>
      </c>
      <c r="AA100" s="42">
        <f t="shared" si="41"/>
        <v>27.525804226225567</v>
      </c>
    </row>
    <row r="101" spans="16:27" x14ac:dyDescent="0.3">
      <c r="P101">
        <v>10</v>
      </c>
      <c r="S101" s="33">
        <f t="shared" si="42"/>
        <v>26.19088114328769</v>
      </c>
      <c r="T101" s="34">
        <f t="shared" si="41"/>
        <v>47.759865035879301</v>
      </c>
      <c r="U101" s="34">
        <f t="shared" si="41"/>
        <v>72.184853533008692</v>
      </c>
      <c r="V101" s="34">
        <f t="shared" si="41"/>
        <v>80.093547314193785</v>
      </c>
      <c r="W101" s="34">
        <f t="shared" si="41"/>
        <v>86.762078854079533</v>
      </c>
      <c r="X101" s="34">
        <f t="shared" si="41"/>
        <v>80.093547314193785</v>
      </c>
      <c r="Y101" s="34">
        <f t="shared" si="41"/>
        <v>72.184853533008692</v>
      </c>
      <c r="Z101" s="34">
        <f t="shared" si="41"/>
        <v>47.759865035879301</v>
      </c>
      <c r="AA101" s="35">
        <f t="shared" si="41"/>
        <v>26.19088114328769</v>
      </c>
    </row>
    <row r="102" spans="16:27" x14ac:dyDescent="0.3">
      <c r="P102">
        <v>20</v>
      </c>
      <c r="S102" s="46">
        <f t="shared" si="42"/>
        <v>22.483633882950436</v>
      </c>
      <c r="T102" s="34">
        <f t="shared" si="41"/>
        <v>42.709526303702376</v>
      </c>
      <c r="U102" s="41">
        <f t="shared" si="41"/>
        <v>106.91748731044819</v>
      </c>
      <c r="V102" s="34">
        <f t="shared" si="41"/>
        <v>72.184853533008692</v>
      </c>
      <c r="W102" s="41">
        <f t="shared" si="41"/>
        <v>119.39062729266716</v>
      </c>
      <c r="X102" s="34">
        <f t="shared" si="41"/>
        <v>72.184853533008692</v>
      </c>
      <c r="Y102" s="41">
        <f t="shared" si="41"/>
        <v>106.91748731044819</v>
      </c>
      <c r="Z102" s="34">
        <f t="shared" si="41"/>
        <v>42.709526303702376</v>
      </c>
      <c r="AA102" s="42">
        <f t="shared" si="41"/>
        <v>22.483633882950436</v>
      </c>
    </row>
    <row r="103" spans="16:27" x14ac:dyDescent="0.3">
      <c r="P103">
        <v>30</v>
      </c>
      <c r="S103" s="33">
        <f t="shared" si="42"/>
        <v>16.551323044590603</v>
      </c>
      <c r="T103" s="34">
        <f t="shared" si="41"/>
        <v>28.925587115505607</v>
      </c>
      <c r="U103" s="34">
        <f t="shared" si="41"/>
        <v>42.709526303702376</v>
      </c>
      <c r="V103" s="34">
        <f t="shared" si="41"/>
        <v>47.759865035879301</v>
      </c>
      <c r="W103" s="34">
        <f t="shared" si="41"/>
        <v>51.48226541112966</v>
      </c>
      <c r="X103" s="34">
        <f t="shared" si="41"/>
        <v>47.759865035879301</v>
      </c>
      <c r="Y103" s="34">
        <f t="shared" si="41"/>
        <v>42.709526303702376</v>
      </c>
      <c r="Z103" s="34">
        <f t="shared" si="41"/>
        <v>28.925587115505607</v>
      </c>
      <c r="AA103" s="35">
        <f t="shared" si="41"/>
        <v>16.551323044590603</v>
      </c>
    </row>
    <row r="104" spans="16:27" ht="15" thickBot="1" x14ac:dyDescent="0.35">
      <c r="P104">
        <v>40</v>
      </c>
      <c r="S104" s="48">
        <f t="shared" si="42"/>
        <v>10.584005345619936</v>
      </c>
      <c r="T104" s="39">
        <f t="shared" si="41"/>
        <v>16.551323044590603</v>
      </c>
      <c r="U104" s="49">
        <f t="shared" si="41"/>
        <v>22.483633882950436</v>
      </c>
      <c r="V104" s="39">
        <f t="shared" si="41"/>
        <v>26.19088114328769</v>
      </c>
      <c r="W104" s="49">
        <f t="shared" si="41"/>
        <v>27.525804226225567</v>
      </c>
      <c r="X104" s="39">
        <f t="shared" si="41"/>
        <v>26.19088114328769</v>
      </c>
      <c r="Y104" s="49">
        <f t="shared" si="41"/>
        <v>22.483633882950436</v>
      </c>
      <c r="Z104" s="39">
        <f t="shared" si="41"/>
        <v>16.551323044590603</v>
      </c>
      <c r="AA104" s="50">
        <f t="shared" si="41"/>
        <v>10.584005345619936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64DA-385C-4DEA-8400-5BC7E3B17A89}">
  <dimension ref="A1:E33"/>
  <sheetViews>
    <sheetView workbookViewId="0">
      <selection activeCell="C3" sqref="C3:C18"/>
    </sheetView>
  </sheetViews>
  <sheetFormatPr baseColWidth="10" defaultRowHeight="14.4" x14ac:dyDescent="0.3"/>
  <cols>
    <col min="4" max="4" width="12" bestFit="1" customWidth="1"/>
  </cols>
  <sheetData>
    <row r="1" spans="1:5" x14ac:dyDescent="0.3">
      <c r="A1" t="s">
        <v>2</v>
      </c>
    </row>
    <row r="2" spans="1:5" x14ac:dyDescent="0.3">
      <c r="A2" t="s">
        <v>3</v>
      </c>
      <c r="B2" t="s">
        <v>1</v>
      </c>
      <c r="C2" t="s">
        <v>0</v>
      </c>
      <c r="D2" t="s">
        <v>4</v>
      </c>
    </row>
    <row r="3" spans="1:5" ht="16.2" x14ac:dyDescent="0.3">
      <c r="A3" s="3">
        <f>LN(B3)</f>
        <v>-0.64435701639051324</v>
      </c>
      <c r="B3" s="4">
        <v>0.52500000000000002</v>
      </c>
      <c r="C3" s="4">
        <v>73.224753160000006</v>
      </c>
      <c r="D3" s="4">
        <f>61.708-17.477*A3</f>
        <v>72.969427575457004</v>
      </c>
      <c r="E3" s="4">
        <f>-0.0219*A3^6 + 0.2456*A3^5 - 0.8065*A3^4 + 0.8364*A3^3 + 0.1573*A3^2 - 18.122*A3+ 61.814</f>
        <v>73.164703164345738</v>
      </c>
    </row>
    <row r="4" spans="1:5" x14ac:dyDescent="0.3">
      <c r="A4" s="3">
        <f t="shared" ref="A4:A33" si="0">LN(B4)</f>
        <v>-0.35653387988873331</v>
      </c>
      <c r="B4" s="4">
        <v>0.70009875180000003</v>
      </c>
      <c r="C4" s="4">
        <v>68.126199580000005</v>
      </c>
      <c r="D4" s="4">
        <f t="shared" ref="D4:D33" si="1">61.708-17.477*A4</f>
        <v>67.939142618815396</v>
      </c>
      <c r="E4" s="4">
        <f t="shared" ref="E4:E33" si="2">-0.0219*A4^6 + 0.2456*A4^5 - 0.8065*A4^4 + 0.8364*A4^3 + 0.1573*A4^2 - 18.122*A4+ 61.814</f>
        <v>68.242703841615693</v>
      </c>
    </row>
    <row r="5" spans="1:5" x14ac:dyDescent="0.3">
      <c r="A5" s="3">
        <f t="shared" si="0"/>
        <v>-6.871074321744608E-2</v>
      </c>
      <c r="B5" s="4">
        <v>0.93359669020000002</v>
      </c>
      <c r="C5" s="4">
        <v>63.027146289999997</v>
      </c>
      <c r="D5" s="4">
        <f t="shared" si="1"/>
        <v>62.908857659211307</v>
      </c>
      <c r="E5" s="4">
        <f t="shared" si="2"/>
        <v>63.059629049334248</v>
      </c>
    </row>
    <row r="6" spans="1:5" x14ac:dyDescent="0.3">
      <c r="A6" s="3">
        <f t="shared" si="0"/>
        <v>0.21911239390606366</v>
      </c>
      <c r="B6" s="4">
        <v>1.2449711960000001</v>
      </c>
      <c r="C6" s="4">
        <v>57.927437339999997</v>
      </c>
      <c r="D6" s="4">
        <f t="shared" si="1"/>
        <v>57.878572691703724</v>
      </c>
      <c r="E6" s="4">
        <f t="shared" si="2"/>
        <v>57.85785848238919</v>
      </c>
    </row>
    <row r="7" spans="1:5" x14ac:dyDescent="0.3">
      <c r="A7" s="3">
        <f t="shared" si="0"/>
        <v>0.50693553035443262</v>
      </c>
      <c r="B7" s="4">
        <v>1.660195772</v>
      </c>
      <c r="C7" s="4">
        <v>52.82697598</v>
      </c>
      <c r="D7" s="4">
        <f t="shared" si="1"/>
        <v>52.848287735995584</v>
      </c>
      <c r="E7" s="4">
        <f t="shared" si="2"/>
        <v>52.731287999042685</v>
      </c>
    </row>
    <row r="8" spans="1:5" x14ac:dyDescent="0.3">
      <c r="A8" s="3">
        <f t="shared" si="0"/>
        <v>0.79475866673073958</v>
      </c>
      <c r="B8" s="4">
        <v>2.2139066430000001</v>
      </c>
      <c r="C8" s="4">
        <v>47.725909270000002</v>
      </c>
      <c r="D8" s="4">
        <f t="shared" si="1"/>
        <v>47.818002781546866</v>
      </c>
      <c r="E8" s="4">
        <f t="shared" si="2"/>
        <v>47.681202774653521</v>
      </c>
    </row>
    <row r="9" spans="1:5" x14ac:dyDescent="0.3">
      <c r="A9" s="3">
        <f t="shared" si="0"/>
        <v>1.082581803270567</v>
      </c>
      <c r="B9" s="4">
        <v>2.9522919569999999</v>
      </c>
      <c r="C9" s="4">
        <v>42.625060879999999</v>
      </c>
      <c r="D9" s="4">
        <f t="shared" si="1"/>
        <v>42.787717824240303</v>
      </c>
      <c r="E9" s="4">
        <f t="shared" si="2"/>
        <v>42.663185952883111</v>
      </c>
    </row>
    <row r="10" spans="1:5" x14ac:dyDescent="0.3">
      <c r="A10" s="3">
        <f t="shared" si="0"/>
        <v>1.3704049399804468</v>
      </c>
      <c r="B10" s="4">
        <v>3.9369445989999998</v>
      </c>
      <c r="C10" s="4">
        <v>37.526876209999998</v>
      </c>
      <c r="D10" s="4">
        <f t="shared" si="1"/>
        <v>37.757432863961725</v>
      </c>
      <c r="E10" s="4">
        <f t="shared" si="2"/>
        <v>37.625062657343165</v>
      </c>
    </row>
    <row r="11" spans="1:5" x14ac:dyDescent="0.3">
      <c r="A11" s="3">
        <f t="shared" si="0"/>
        <v>1.6582280766035324</v>
      </c>
      <c r="B11" s="4">
        <v>5.25</v>
      </c>
      <c r="C11" s="4">
        <v>32.437389060000001</v>
      </c>
      <c r="D11" s="4">
        <f t="shared" si="1"/>
        <v>32.727147905200063</v>
      </c>
      <c r="E11" s="4">
        <f t="shared" si="2"/>
        <v>32.535879408774704</v>
      </c>
    </row>
    <row r="12" spans="1:5" x14ac:dyDescent="0.3">
      <c r="A12" s="3">
        <f t="shared" si="0"/>
        <v>1.9460512131053123</v>
      </c>
      <c r="B12" s="4">
        <v>7.0009875179999996</v>
      </c>
      <c r="C12" s="4">
        <v>27.370136500000001</v>
      </c>
      <c r="D12" s="4">
        <f t="shared" si="1"/>
        <v>27.696862948558454</v>
      </c>
      <c r="E12" s="4">
        <f t="shared" si="2"/>
        <v>27.40591893525999</v>
      </c>
    </row>
    <row r="13" spans="1:5" x14ac:dyDescent="0.3">
      <c r="A13" s="3">
        <f t="shared" si="0"/>
        <v>2.2338743497765994</v>
      </c>
      <c r="B13" s="4">
        <v>9.3359669019999991</v>
      </c>
      <c r="C13" s="4">
        <v>22.353585850000002</v>
      </c>
      <c r="D13" s="4">
        <f t="shared" si="1"/>
        <v>22.666577988954373</v>
      </c>
      <c r="E13" s="4">
        <f t="shared" si="2"/>
        <v>22.297750390732659</v>
      </c>
    </row>
    <row r="14" spans="1:5" x14ac:dyDescent="0.3">
      <c r="A14" s="3">
        <f t="shared" si="0"/>
        <v>2.5216974869001092</v>
      </c>
      <c r="B14" s="4">
        <v>12.44971196</v>
      </c>
      <c r="C14" s="4">
        <v>17.444324309999999</v>
      </c>
      <c r="D14" s="4">
        <f t="shared" si="1"/>
        <v>17.636293021446789</v>
      </c>
      <c r="E14" s="4">
        <f t="shared" si="2"/>
        <v>17.328314983963168</v>
      </c>
    </row>
    <row r="15" spans="1:5" x14ac:dyDescent="0.3">
      <c r="A15" s="3">
        <f t="shared" si="0"/>
        <v>2.8095206233484782</v>
      </c>
      <c r="B15" s="4">
        <v>16.601957720000001</v>
      </c>
      <c r="C15" s="4">
        <v>12.748038680000001</v>
      </c>
      <c r="D15" s="4">
        <f t="shared" si="1"/>
        <v>12.606008065738642</v>
      </c>
      <c r="E15" s="4">
        <f t="shared" si="2"/>
        <v>12.66204702630759</v>
      </c>
    </row>
    <row r="16" spans="1:5" x14ac:dyDescent="0.3">
      <c r="A16" s="3">
        <f t="shared" si="0"/>
        <v>3.0973437597247853</v>
      </c>
      <c r="B16" s="4">
        <v>22.13906643</v>
      </c>
      <c r="C16" s="4">
        <v>8.4460143320000007</v>
      </c>
      <c r="D16" s="4">
        <f t="shared" si="1"/>
        <v>7.5757231112899248</v>
      </c>
      <c r="E16" s="4">
        <f t="shared" si="2"/>
        <v>8.495030303531955</v>
      </c>
    </row>
    <row r="17" spans="1:5" x14ac:dyDescent="0.3">
      <c r="A17" s="3">
        <f t="shared" si="0"/>
        <v>3.3851668962646126</v>
      </c>
      <c r="B17" s="4">
        <v>29.522919569999999</v>
      </c>
      <c r="C17" s="4">
        <v>4.8093708199999998</v>
      </c>
      <c r="D17" s="4">
        <f t="shared" si="1"/>
        <v>2.5454381539833619</v>
      </c>
      <c r="E17" s="4">
        <f t="shared" si="2"/>
        <v>5.0301899425592111</v>
      </c>
    </row>
    <row r="18" spans="1:5" x14ac:dyDescent="0.3">
      <c r="A18" s="3">
        <f t="shared" si="0"/>
        <v>3.6729900329744924</v>
      </c>
      <c r="B18" s="4">
        <v>39.369445990000003</v>
      </c>
      <c r="C18" s="4">
        <v>2.1507007840000001</v>
      </c>
      <c r="D18" s="4">
        <f t="shared" si="1"/>
        <v>-2.4848468062952094</v>
      </c>
      <c r="E18" s="4">
        <f t="shared" si="2"/>
        <v>2.4435196386039806</v>
      </c>
    </row>
    <row r="19" spans="1:5" x14ac:dyDescent="0.3">
      <c r="A19" s="3">
        <f t="shared" si="0"/>
        <v>3.9608131695975781</v>
      </c>
      <c r="B19" s="4">
        <v>52.5</v>
      </c>
      <c r="C19" s="2">
        <v>0.64651609860000003</v>
      </c>
      <c r="D19" s="3">
        <f t="shared" si="1"/>
        <v>-7.5151317650568785</v>
      </c>
      <c r="E19">
        <f t="shared" si="2"/>
        <v>0.84134428438813558</v>
      </c>
    </row>
    <row r="20" spans="1:5" x14ac:dyDescent="0.3">
      <c r="A20" s="3">
        <f t="shared" si="0"/>
        <v>4.2486363060993577</v>
      </c>
      <c r="B20" s="4">
        <v>70.009875179999995</v>
      </c>
      <c r="C20" s="2">
        <v>9.9476014370000004E-2</v>
      </c>
      <c r="D20" s="3">
        <f t="shared" si="1"/>
        <v>-12.545416721698473</v>
      </c>
      <c r="E20">
        <f t="shared" si="2"/>
        <v>0.20861799922914059</v>
      </c>
    </row>
    <row r="21" spans="1:5" x14ac:dyDescent="0.3">
      <c r="A21" s="3">
        <f t="shared" si="0"/>
        <v>4.5364594427706448</v>
      </c>
      <c r="B21" s="4">
        <v>93.359669019999998</v>
      </c>
      <c r="C21" s="2">
        <v>4.8343084490000002E-3</v>
      </c>
      <c r="D21" s="3">
        <f t="shared" si="1"/>
        <v>-17.575701681302561</v>
      </c>
      <c r="E21">
        <f t="shared" si="2"/>
        <v>0.34825756924081475</v>
      </c>
    </row>
    <row r="22" spans="1:5" x14ac:dyDescent="0.3">
      <c r="A22" s="3">
        <f t="shared" si="0"/>
        <v>4.8242825798941551</v>
      </c>
      <c r="B22" s="4">
        <v>124.4971196</v>
      </c>
      <c r="C22" s="2">
        <v>3.1406129630000003E-5</v>
      </c>
      <c r="D22" s="3">
        <f t="shared" si="1"/>
        <v>-22.605986648810145</v>
      </c>
      <c r="E22">
        <f t="shared" si="2"/>
        <v>0.81151128644999204</v>
      </c>
    </row>
    <row r="23" spans="1:5" x14ac:dyDescent="0.3">
      <c r="A23" s="3">
        <f t="shared" si="0"/>
        <v>5.1121057163425236</v>
      </c>
      <c r="B23" s="4">
        <v>166.01957719999999</v>
      </c>
      <c r="C23" s="1">
        <v>5.8842591470000002E-9</v>
      </c>
      <c r="D23" s="3">
        <f t="shared" si="1"/>
        <v>-27.636271604518285</v>
      </c>
      <c r="E23">
        <f t="shared" si="2"/>
        <v>0.81936318356679294</v>
      </c>
    </row>
    <row r="24" spans="1:5" x14ac:dyDescent="0.3">
      <c r="A24" s="3">
        <f t="shared" si="0"/>
        <v>5.3999288527188307</v>
      </c>
      <c r="B24" s="4">
        <v>221.3906643</v>
      </c>
      <c r="C24" s="1">
        <v>2.0650129989999999E-15</v>
      </c>
      <c r="D24" s="3">
        <f t="shared" si="1"/>
        <v>-32.666556558967002</v>
      </c>
      <c r="E24">
        <f t="shared" si="2"/>
        <v>-0.82502731418701813</v>
      </c>
    </row>
    <row r="25" spans="1:5" x14ac:dyDescent="0.3">
      <c r="A25" s="3">
        <f t="shared" si="0"/>
        <v>5.6877519892586585</v>
      </c>
      <c r="B25" s="4">
        <v>295.22919569999999</v>
      </c>
      <c r="C25" s="1">
        <v>1.042183481E-26</v>
      </c>
      <c r="D25" s="3">
        <f t="shared" si="1"/>
        <v>-37.696841516273579</v>
      </c>
      <c r="E25">
        <f t="shared" si="2"/>
        <v>-5.8328503543788415</v>
      </c>
    </row>
    <row r="26" spans="1:5" x14ac:dyDescent="0.3">
      <c r="A26" s="3">
        <f t="shared" si="0"/>
        <v>5.9755751259685379</v>
      </c>
      <c r="B26" s="4">
        <v>393.69445990000003</v>
      </c>
      <c r="C26" s="1">
        <v>1.304436115E-46</v>
      </c>
      <c r="D26" s="3">
        <f t="shared" si="1"/>
        <v>-42.727126476552144</v>
      </c>
      <c r="E26">
        <f t="shared" si="2"/>
        <v>-16.535135214348436</v>
      </c>
    </row>
    <row r="27" spans="1:5" x14ac:dyDescent="0.3">
      <c r="A27" s="3">
        <f t="shared" si="0"/>
        <v>6.2633982625916236</v>
      </c>
      <c r="B27" s="4">
        <v>525</v>
      </c>
      <c r="C27" s="1">
        <v>8.1869165110000005E-82</v>
      </c>
      <c r="D27" s="3">
        <f t="shared" si="1"/>
        <v>-47.757411435313813</v>
      </c>
      <c r="E27">
        <f t="shared" si="2"/>
        <v>-35.997204434374019</v>
      </c>
    </row>
    <row r="28" spans="1:5" x14ac:dyDescent="0.3">
      <c r="A28" s="3">
        <f t="shared" si="0"/>
        <v>6.5512213990934036</v>
      </c>
      <c r="B28" s="4">
        <v>700.09875179999995</v>
      </c>
      <c r="C28" s="1">
        <v>3.2025457879999999E-144</v>
      </c>
      <c r="D28" s="3">
        <f t="shared" si="1"/>
        <v>-52.787696391955421</v>
      </c>
      <c r="E28">
        <f t="shared" si="2"/>
        <v>-68.14209257263704</v>
      </c>
    </row>
    <row r="29" spans="1:5" x14ac:dyDescent="0.3">
      <c r="A29" s="3">
        <f t="shared" si="0"/>
        <v>6.8390445357646907</v>
      </c>
      <c r="B29" s="4">
        <v>933.59669020000001</v>
      </c>
      <c r="C29" s="1">
        <v>5.2523187650000003E-255</v>
      </c>
      <c r="D29" s="3">
        <f t="shared" si="1"/>
        <v>-57.81798135155951</v>
      </c>
      <c r="E29">
        <f t="shared" si="2"/>
        <v>-117.88292961131071</v>
      </c>
    </row>
    <row r="30" spans="1:5" x14ac:dyDescent="0.3">
      <c r="A30" s="3">
        <f t="shared" si="0"/>
        <v>7.126867672888201</v>
      </c>
      <c r="B30" s="4">
        <v>1244.971196</v>
      </c>
      <c r="C30">
        <v>0</v>
      </c>
      <c r="D30" s="3">
        <f t="shared" si="1"/>
        <v>-62.848266319067093</v>
      </c>
      <c r="E30">
        <f t="shared" si="2"/>
        <v>-191.2642889430463</v>
      </c>
    </row>
    <row r="31" spans="1:5" x14ac:dyDescent="0.3">
      <c r="A31" s="3">
        <f t="shared" si="0"/>
        <v>7.4146908093365695</v>
      </c>
      <c r="B31" s="4">
        <v>1660.195772</v>
      </c>
      <c r="C31">
        <v>0</v>
      </c>
      <c r="D31" s="3">
        <f t="shared" si="1"/>
        <v>-67.878551274775219</v>
      </c>
      <c r="E31">
        <f t="shared" si="2"/>
        <v>-295.61249938832754</v>
      </c>
    </row>
    <row r="32" spans="1:5" x14ac:dyDescent="0.3">
      <c r="A32" s="3">
        <f t="shared" si="0"/>
        <v>7.7025139457128766</v>
      </c>
      <c r="B32" s="4">
        <v>2213.9066429999998</v>
      </c>
      <c r="C32">
        <v>0</v>
      </c>
      <c r="D32" s="3">
        <f t="shared" si="1"/>
        <v>-72.908836229223937</v>
      </c>
      <c r="E32">
        <f t="shared" si="2"/>
        <v>-439.69492317180453</v>
      </c>
    </row>
    <row r="33" spans="1:5" x14ac:dyDescent="0.3">
      <c r="A33" s="3">
        <f t="shared" si="0"/>
        <v>7.9903370822527044</v>
      </c>
      <c r="B33" s="4">
        <v>2952.2919569999999</v>
      </c>
      <c r="C33">
        <v>0</v>
      </c>
      <c r="D33" s="3">
        <f t="shared" si="1"/>
        <v>-77.939121186530514</v>
      </c>
      <c r="E33">
        <f t="shared" si="2"/>
        <v>-633.88819730251942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Abstand 10 m</vt:lpstr>
      <vt:lpstr>Abstand 20 m</vt:lpstr>
      <vt:lpstr>Korrelation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Herres</dc:creator>
  <cp:lastModifiedBy>Gerhard Herres</cp:lastModifiedBy>
  <dcterms:created xsi:type="dcterms:W3CDTF">2026-10-03T18:13:11Z</dcterms:created>
  <dcterms:modified xsi:type="dcterms:W3CDTF">2026-10-04T14:02:09Z</dcterms:modified>
</cp:coreProperties>
</file>